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86" i="1"/>
  <c r="I186"/>
  <c r="H186"/>
  <c r="G186"/>
  <c r="I124"/>
  <c r="J27"/>
  <c r="B594"/>
  <c r="A594"/>
  <c r="J593"/>
  <c r="I593"/>
  <c r="H593"/>
  <c r="G593"/>
  <c r="F593"/>
  <c r="B587"/>
  <c r="A587"/>
  <c r="J586"/>
  <c r="I586"/>
  <c r="H586"/>
  <c r="G586"/>
  <c r="F586"/>
  <c r="B580"/>
  <c r="A580"/>
  <c r="J579"/>
  <c r="I579"/>
  <c r="H579"/>
  <c r="G579"/>
  <c r="F579"/>
  <c r="B575"/>
  <c r="A575"/>
  <c r="J574"/>
  <c r="I574"/>
  <c r="H574"/>
  <c r="G574"/>
  <c r="F574"/>
  <c r="B565"/>
  <c r="A565"/>
  <c r="J564"/>
  <c r="I564"/>
  <c r="H564"/>
  <c r="G564"/>
  <c r="F564"/>
  <c r="B561"/>
  <c r="A561"/>
  <c r="J560"/>
  <c r="I560"/>
  <c r="I594" s="1"/>
  <c r="H560"/>
  <c r="G560"/>
  <c r="G594" s="1"/>
  <c r="F560"/>
  <c r="B552"/>
  <c r="A552"/>
  <c r="J551"/>
  <c r="I551"/>
  <c r="H551"/>
  <c r="G551"/>
  <c r="F551"/>
  <c r="B545"/>
  <c r="A545"/>
  <c r="J544"/>
  <c r="I544"/>
  <c r="H544"/>
  <c r="G544"/>
  <c r="F544"/>
  <c r="B538"/>
  <c r="A538"/>
  <c r="J537"/>
  <c r="I537"/>
  <c r="H537"/>
  <c r="G537"/>
  <c r="F537"/>
  <c r="B533"/>
  <c r="A533"/>
  <c r="J532"/>
  <c r="I532"/>
  <c r="H532"/>
  <c r="G532"/>
  <c r="F532"/>
  <c r="B523"/>
  <c r="A523"/>
  <c r="J522"/>
  <c r="I522"/>
  <c r="H522"/>
  <c r="G522"/>
  <c r="F522"/>
  <c r="B519"/>
  <c r="A519"/>
  <c r="J518"/>
  <c r="I518"/>
  <c r="H518"/>
  <c r="G518"/>
  <c r="F518"/>
  <c r="B510"/>
  <c r="A510"/>
  <c r="J509"/>
  <c r="I509"/>
  <c r="H509"/>
  <c r="G509"/>
  <c r="F509"/>
  <c r="B503"/>
  <c r="A503"/>
  <c r="J502"/>
  <c r="I502"/>
  <c r="H502"/>
  <c r="G502"/>
  <c r="F502"/>
  <c r="B496"/>
  <c r="A496"/>
  <c r="J495"/>
  <c r="I495"/>
  <c r="H495"/>
  <c r="G495"/>
  <c r="F495"/>
  <c r="B491"/>
  <c r="A491"/>
  <c r="J490"/>
  <c r="I490"/>
  <c r="H490"/>
  <c r="G490"/>
  <c r="F490"/>
  <c r="B481"/>
  <c r="A481"/>
  <c r="J480"/>
  <c r="I480"/>
  <c r="H480"/>
  <c r="G480"/>
  <c r="F480"/>
  <c r="B477"/>
  <c r="A477"/>
  <c r="J476"/>
  <c r="I476"/>
  <c r="I510" s="1"/>
  <c r="H476"/>
  <c r="G476"/>
  <c r="G510" s="1"/>
  <c r="F476"/>
  <c r="B468"/>
  <c r="A468"/>
  <c r="J467"/>
  <c r="I467"/>
  <c r="H467"/>
  <c r="G467"/>
  <c r="F467"/>
  <c r="B461"/>
  <c r="A461"/>
  <c r="J460"/>
  <c r="I460"/>
  <c r="H460"/>
  <c r="G460"/>
  <c r="F460"/>
  <c r="B454"/>
  <c r="A454"/>
  <c r="J453"/>
  <c r="I453"/>
  <c r="H453"/>
  <c r="G453"/>
  <c r="F453"/>
  <c r="B449"/>
  <c r="A449"/>
  <c r="J448"/>
  <c r="I448"/>
  <c r="H448"/>
  <c r="G448"/>
  <c r="F448"/>
  <c r="B439"/>
  <c r="A439"/>
  <c r="J438"/>
  <c r="I438"/>
  <c r="H438"/>
  <c r="G438"/>
  <c r="F438"/>
  <c r="B435"/>
  <c r="A435"/>
  <c r="J434"/>
  <c r="I434"/>
  <c r="H434"/>
  <c r="G434"/>
  <c r="F434"/>
  <c r="B426"/>
  <c r="A426"/>
  <c r="J425"/>
  <c r="I425"/>
  <c r="H425"/>
  <c r="G425"/>
  <c r="F425"/>
  <c r="B419"/>
  <c r="A419"/>
  <c r="J418"/>
  <c r="I418"/>
  <c r="H418"/>
  <c r="G418"/>
  <c r="F418"/>
  <c r="B412"/>
  <c r="A412"/>
  <c r="J411"/>
  <c r="I411"/>
  <c r="H411"/>
  <c r="G411"/>
  <c r="F411"/>
  <c r="B407"/>
  <c r="A407"/>
  <c r="J406"/>
  <c r="I406"/>
  <c r="H406"/>
  <c r="G406"/>
  <c r="F406"/>
  <c r="B397"/>
  <c r="A397"/>
  <c r="J396"/>
  <c r="I396"/>
  <c r="H396"/>
  <c r="G396"/>
  <c r="F396"/>
  <c r="B393"/>
  <c r="A393"/>
  <c r="J392"/>
  <c r="I392"/>
  <c r="H392"/>
  <c r="G392"/>
  <c r="G426" s="1"/>
  <c r="F392"/>
  <c r="B384"/>
  <c r="A384"/>
  <c r="J383"/>
  <c r="I383"/>
  <c r="H383"/>
  <c r="G383"/>
  <c r="F383"/>
  <c r="B377"/>
  <c r="A377"/>
  <c r="J376"/>
  <c r="I376"/>
  <c r="H376"/>
  <c r="G376"/>
  <c r="F376"/>
  <c r="B370"/>
  <c r="A370"/>
  <c r="J369"/>
  <c r="I369"/>
  <c r="H369"/>
  <c r="G369"/>
  <c r="F369"/>
  <c r="B365"/>
  <c r="A365"/>
  <c r="J364"/>
  <c r="I364"/>
  <c r="H364"/>
  <c r="G364"/>
  <c r="F364"/>
  <c r="B355"/>
  <c r="A355"/>
  <c r="J354"/>
  <c r="I354"/>
  <c r="H354"/>
  <c r="G354"/>
  <c r="F354"/>
  <c r="B351"/>
  <c r="A351"/>
  <c r="J350"/>
  <c r="I350"/>
  <c r="H350"/>
  <c r="G350"/>
  <c r="F350"/>
  <c r="B342"/>
  <c r="A342"/>
  <c r="J341"/>
  <c r="I341"/>
  <c r="H341"/>
  <c r="G341"/>
  <c r="F341"/>
  <c r="B335"/>
  <c r="A335"/>
  <c r="J334"/>
  <c r="I334"/>
  <c r="H334"/>
  <c r="G334"/>
  <c r="F334"/>
  <c r="B328"/>
  <c r="A328"/>
  <c r="J327"/>
  <c r="I327"/>
  <c r="H327"/>
  <c r="G327"/>
  <c r="F327"/>
  <c r="B323"/>
  <c r="A323"/>
  <c r="J322"/>
  <c r="I322"/>
  <c r="H322"/>
  <c r="G322"/>
  <c r="F322"/>
  <c r="B313"/>
  <c r="A313"/>
  <c r="J312"/>
  <c r="I312"/>
  <c r="H312"/>
  <c r="G312"/>
  <c r="F312"/>
  <c r="B309"/>
  <c r="A309"/>
  <c r="J308"/>
  <c r="I308"/>
  <c r="H308"/>
  <c r="G308"/>
  <c r="F308"/>
  <c r="B300"/>
  <c r="A300"/>
  <c r="J299"/>
  <c r="I299"/>
  <c r="H299"/>
  <c r="G299"/>
  <c r="F299"/>
  <c r="B293"/>
  <c r="A293"/>
  <c r="J292"/>
  <c r="I292"/>
  <c r="H292"/>
  <c r="G292"/>
  <c r="F292"/>
  <c r="B286"/>
  <c r="A286"/>
  <c r="J285"/>
  <c r="I285"/>
  <c r="H285"/>
  <c r="G285"/>
  <c r="F285"/>
  <c r="B281"/>
  <c r="A281"/>
  <c r="J280"/>
  <c r="H280"/>
  <c r="G280"/>
  <c r="F280"/>
  <c r="B271"/>
  <c r="A271"/>
  <c r="J270"/>
  <c r="I270"/>
  <c r="H270"/>
  <c r="G270"/>
  <c r="F270"/>
  <c r="B267"/>
  <c r="A267"/>
  <c r="J266"/>
  <c r="I266"/>
  <c r="H266"/>
  <c r="G266"/>
  <c r="F266"/>
  <c r="B258"/>
  <c r="A258"/>
  <c r="J257"/>
  <c r="I257"/>
  <c r="H257"/>
  <c r="G257"/>
  <c r="F257"/>
  <c r="B251"/>
  <c r="A251"/>
  <c r="J250"/>
  <c r="I250"/>
  <c r="H250"/>
  <c r="G250"/>
  <c r="F250"/>
  <c r="B244"/>
  <c r="A244"/>
  <c r="J243"/>
  <c r="I243"/>
  <c r="H243"/>
  <c r="G243"/>
  <c r="F243"/>
  <c r="B239"/>
  <c r="A239"/>
  <c r="J238"/>
  <c r="I238"/>
  <c r="H238"/>
  <c r="G238"/>
  <c r="F238"/>
  <c r="B229"/>
  <c r="A229"/>
  <c r="J228"/>
  <c r="I228"/>
  <c r="H228"/>
  <c r="G228"/>
  <c r="F228"/>
  <c r="B225"/>
  <c r="A225"/>
  <c r="J224"/>
  <c r="I224"/>
  <c r="I258" s="1"/>
  <c r="H224"/>
  <c r="G224"/>
  <c r="G258" s="1"/>
  <c r="F224"/>
  <c r="B216"/>
  <c r="A216"/>
  <c r="J215"/>
  <c r="I215"/>
  <c r="H215"/>
  <c r="G215"/>
  <c r="F215"/>
  <c r="B209"/>
  <c r="A209"/>
  <c r="J208"/>
  <c r="I208"/>
  <c r="H208"/>
  <c r="G208"/>
  <c r="F208"/>
  <c r="B202"/>
  <c r="A202"/>
  <c r="J201"/>
  <c r="I201"/>
  <c r="H201"/>
  <c r="G201"/>
  <c r="F201"/>
  <c r="B197"/>
  <c r="A197"/>
  <c r="J196"/>
  <c r="I196"/>
  <c r="H196"/>
  <c r="G196"/>
  <c r="F196"/>
  <c r="B187"/>
  <c r="A187"/>
  <c r="F186"/>
  <c r="B183"/>
  <c r="A183"/>
  <c r="J182"/>
  <c r="I182"/>
  <c r="H182"/>
  <c r="G182"/>
  <c r="F182"/>
  <c r="B174"/>
  <c r="A174"/>
  <c r="J173"/>
  <c r="I173"/>
  <c r="H173"/>
  <c r="G173"/>
  <c r="F173"/>
  <c r="B167"/>
  <c r="A167"/>
  <c r="J166"/>
  <c r="I166"/>
  <c r="H166"/>
  <c r="G166"/>
  <c r="F166"/>
  <c r="B160"/>
  <c r="A160"/>
  <c r="J159"/>
  <c r="I159"/>
  <c r="H159"/>
  <c r="G159"/>
  <c r="F159"/>
  <c r="B155"/>
  <c r="A155"/>
  <c r="J154"/>
  <c r="I154"/>
  <c r="H154"/>
  <c r="G154"/>
  <c r="B145"/>
  <c r="A145"/>
  <c r="J144"/>
  <c r="I144"/>
  <c r="H144"/>
  <c r="G144"/>
  <c r="F144"/>
  <c r="B141"/>
  <c r="A141"/>
  <c r="J140"/>
  <c r="I140"/>
  <c r="H140"/>
  <c r="G140"/>
  <c r="F140"/>
  <c r="B132"/>
  <c r="A132"/>
  <c r="J131"/>
  <c r="I131"/>
  <c r="H131"/>
  <c r="G131"/>
  <c r="F131"/>
  <c r="B125"/>
  <c r="A125"/>
  <c r="J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9"/>
  <c r="A99"/>
  <c r="J98"/>
  <c r="J132" s="1"/>
  <c r="I98"/>
  <c r="H98"/>
  <c r="G98"/>
  <c r="F98"/>
  <c r="F132" s="1"/>
  <c r="B90"/>
  <c r="A90"/>
  <c r="J89"/>
  <c r="I89"/>
  <c r="H89"/>
  <c r="G89"/>
  <c r="F89"/>
  <c r="B83"/>
  <c r="A83"/>
  <c r="J82"/>
  <c r="I82"/>
  <c r="H82"/>
  <c r="G82"/>
  <c r="F82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I27"/>
  <c r="H27"/>
  <c r="G27"/>
  <c r="F27"/>
  <c r="B18"/>
  <c r="A18"/>
  <c r="J17"/>
  <c r="I17"/>
  <c r="H17"/>
  <c r="G17"/>
  <c r="F17"/>
  <c r="B14"/>
  <c r="A14"/>
  <c r="J13"/>
  <c r="I13"/>
  <c r="H13"/>
  <c r="G13"/>
  <c r="F13"/>
  <c r="J468" l="1"/>
  <c r="H468"/>
  <c r="F468"/>
  <c r="I174"/>
  <c r="I90"/>
  <c r="F552"/>
  <c r="H552"/>
  <c r="J552"/>
  <c r="G468"/>
  <c r="I468"/>
  <c r="F510"/>
  <c r="H510"/>
  <c r="J510"/>
  <c r="G552"/>
  <c r="I552"/>
  <c r="F594"/>
  <c r="H594"/>
  <c r="J594"/>
  <c r="F426"/>
  <c r="H426"/>
  <c r="J426"/>
  <c r="I426"/>
  <c r="H384"/>
  <c r="G384"/>
  <c r="I384"/>
  <c r="J384"/>
  <c r="F384"/>
  <c r="F342"/>
  <c r="H342"/>
  <c r="J342"/>
  <c r="I342"/>
  <c r="G342"/>
  <c r="H216"/>
  <c r="J300"/>
  <c r="G300"/>
  <c r="I300"/>
  <c r="H300"/>
  <c r="F300"/>
  <c r="J216"/>
  <c r="H132"/>
  <c r="I216"/>
  <c r="G216"/>
  <c r="F216"/>
  <c r="J258"/>
  <c r="H258"/>
  <c r="F258"/>
  <c r="I132"/>
  <c r="G132"/>
  <c r="G174"/>
  <c r="G90"/>
  <c r="F174"/>
  <c r="H174"/>
  <c r="J174"/>
  <c r="J90"/>
  <c r="H90"/>
  <c r="F90"/>
  <c r="I47"/>
  <c r="G47"/>
  <c r="F47"/>
  <c r="H47"/>
  <c r="J47"/>
  <c r="I595" l="1"/>
  <c r="G595"/>
  <c r="H595"/>
  <c r="J595"/>
  <c r="F595"/>
  <c r="L594"/>
  <c r="L595" s="1"/>
</calcChain>
</file>

<file path=xl/sharedStrings.xml><?xml version="1.0" encoding="utf-8"?>
<sst xmlns="http://schemas.openxmlformats.org/spreadsheetml/2006/main" count="817" uniqueCount="213">
  <si>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</si>
  <si>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</si>
  <si>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</si>
  <si>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</si>
  <si>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</si>
  <si>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</si>
  <si>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</si>
  <si>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</si>
  <si>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</si>
  <si>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</si>
  <si>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</si>
  <si>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</si>
  <si>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</si>
  <si>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</si>
  <si>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</si>
  <si>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</si>
  <si>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</si>
  <si>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</si>
  <si>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</si>
  <si>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</si>
  <si>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</si>
  <si>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</si>
  <si>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</si>
  <si>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</si>
  <si>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</si>
  <si>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</si>
  <si>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</si>
  <si>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</si>
  <si>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</si>
  <si>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</si>
  <si>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</si>
  <si>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</si>
  <si>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</si>
  <si>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</si>
  <si>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</si>
  <si>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</si>
  <si>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</si>
  <si>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</si>
  <si>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</si>
  <si>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</si>
  <si>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</si>
  <si>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</si>
  <si>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</si>
  <si>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</si>
  <si>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</si>
  <si>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вязкая</t>
  </si>
  <si>
    <t>Бутерброд с маслом и петрушкой</t>
  </si>
  <si>
    <t>Чай с лимоном и сахаром</t>
  </si>
  <si>
    <t>Яйцо вар</t>
  </si>
  <si>
    <t>Плоды свежие (бананы)</t>
  </si>
  <si>
    <t>Винегрет овощной</t>
  </si>
  <si>
    <t>Суп крестьянский с крупой</t>
  </si>
  <si>
    <t>Плов из говядины</t>
  </si>
  <si>
    <t>Компот из смеси сухофруктов</t>
  </si>
  <si>
    <t>Хлеб ржаной</t>
  </si>
  <si>
    <t>Молоко кипяченое</t>
  </si>
  <si>
    <t>Булочка домашняя</t>
  </si>
  <si>
    <t>Картофельное пюре</t>
  </si>
  <si>
    <t>Курица в соусе томатном</t>
  </si>
  <si>
    <t>Кисель из клюквы</t>
  </si>
  <si>
    <t>Хлеб пшеничный</t>
  </si>
  <si>
    <t>Фрукты свежие (мандарин)</t>
  </si>
  <si>
    <t>Бутерброд с сыром</t>
  </si>
  <si>
    <t>Какао с молоком</t>
  </si>
  <si>
    <t>Запеканка из творога с морковью</t>
  </si>
  <si>
    <t>Кефир</t>
  </si>
  <si>
    <t>Хлеб столовый (ржано-пшеничный)</t>
  </si>
  <si>
    <t>Напиток клюквенный</t>
  </si>
  <si>
    <t>Овощи натуральные (огурцы)</t>
  </si>
  <si>
    <t>Суп из овощей с фасоль</t>
  </si>
  <si>
    <t>Рулет из говядины с яйцом (паровой)</t>
  </si>
  <si>
    <t>Сок овощные,фруктовые и ягодные</t>
  </si>
  <si>
    <t>Плоды свежие (груши)</t>
  </si>
  <si>
    <t>Рис отв</t>
  </si>
  <si>
    <t>Чай с сахаром</t>
  </si>
  <si>
    <t>Салат из квашеной капусты с луком</t>
  </si>
  <si>
    <t>Плоды свежие (виноград)</t>
  </si>
  <si>
    <t>Каша пшеничная</t>
  </si>
  <si>
    <t>Бутерброд с маслом</t>
  </si>
  <si>
    <t>Кофейный напиток на молоке</t>
  </si>
  <si>
    <t>Салат из св помидоров</t>
  </si>
  <si>
    <t>Оладьи с маслом</t>
  </si>
  <si>
    <t>Каша ячневая</t>
  </si>
  <si>
    <t>Чай с лимоном</t>
  </si>
  <si>
    <t>Бутерброд с джемом или повидлом</t>
  </si>
  <si>
    <t>Яйцо вареные</t>
  </si>
  <si>
    <t>Суп картофельный с фрикадельками (мясными)</t>
  </si>
  <si>
    <t>250/25</t>
  </si>
  <si>
    <t>Блинчики с маслом</t>
  </si>
  <si>
    <t>Соки овощные, фруктовые и ягодные (апельсиновый)</t>
  </si>
  <si>
    <t>Пряники</t>
  </si>
  <si>
    <t>Йогурт</t>
  </si>
  <si>
    <t>Тефтели рыбные</t>
  </si>
  <si>
    <t>Салат овощной с зеленым горошком</t>
  </si>
  <si>
    <t>Плоды свежие (апельсины)</t>
  </si>
  <si>
    <t>Каша гречневая рассыпчатая,соус томатный</t>
  </si>
  <si>
    <t>Салат из свеклы с чесноком</t>
  </si>
  <si>
    <t xml:space="preserve">Бутерброд с джемом или повидлом </t>
  </si>
  <si>
    <t>Плоды свежие (яблоки)</t>
  </si>
  <si>
    <t>Жаркое по-домашнему</t>
  </si>
  <si>
    <t xml:space="preserve">Компот из смеси сухофруктов </t>
  </si>
  <si>
    <t>Соки овощные, фруктовые и ягодные (яблочный)</t>
  </si>
  <si>
    <t>Вафли</t>
  </si>
  <si>
    <t xml:space="preserve">Молоко кипяченое </t>
  </si>
  <si>
    <t>Рис, припущенный с томатом</t>
  </si>
  <si>
    <t>Колбаса вареная (отварная)</t>
  </si>
  <si>
    <t xml:space="preserve">Каша рисовая вязкая </t>
  </si>
  <si>
    <t xml:space="preserve">Яйца вареные </t>
  </si>
  <si>
    <t>Каша манная вязкая</t>
  </si>
  <si>
    <t>Молоко</t>
  </si>
  <si>
    <t>Печенье</t>
  </si>
  <si>
    <t>Соки овощные,фруктовые и ягодные (яблочный)</t>
  </si>
  <si>
    <t>Плоды свежие (мандарины)</t>
  </si>
  <si>
    <t>Сырники из творога</t>
  </si>
  <si>
    <t>Плоды свежие(мандарин)</t>
  </si>
  <si>
    <t>Соки овощные ,фруктовые и ягодные (яблочный)</t>
  </si>
  <si>
    <t>Рассольник</t>
  </si>
  <si>
    <t>Тефтели из говядины паровые</t>
  </si>
  <si>
    <t>Каша гречневая рассыпчатая,соус белый основной</t>
  </si>
  <si>
    <t>Винегрет</t>
  </si>
  <si>
    <t>Пирог с повидлом</t>
  </si>
  <si>
    <t>Кефир,ацидофилин,простокваша,ряженка</t>
  </si>
  <si>
    <t>Рыба,припущенная в молоке</t>
  </si>
  <si>
    <t>Салат из белокочанной капусты,моркови и кукурузы</t>
  </si>
  <si>
    <t>237\448</t>
  </si>
  <si>
    <t>33.40</t>
  </si>
  <si>
    <t>Каша пшенная молочная жидкая</t>
  </si>
  <si>
    <t>Свекольник</t>
  </si>
  <si>
    <t>Омлет натуральный</t>
  </si>
  <si>
    <t>Напиток из плодов шиповника</t>
  </si>
  <si>
    <t>Кофейный напиток</t>
  </si>
  <si>
    <t>Бутерброд с джемом иили повидлом</t>
  </si>
  <si>
    <t>Каша ячневая вязкая</t>
  </si>
  <si>
    <t>Какао с молоком (1-й вариант)</t>
  </si>
  <si>
    <t>Яйца вареные</t>
  </si>
  <si>
    <t>Плоды свежие(яблоки)</t>
  </si>
  <si>
    <t>Салат "Школьный"</t>
  </si>
  <si>
    <t>Печень говяжья по-строгановски</t>
  </si>
  <si>
    <t>Рагу из овощей с кабачками</t>
  </si>
  <si>
    <t>Куры отварные</t>
  </si>
  <si>
    <t>Запеканка из творога</t>
  </si>
  <si>
    <t>Кефир, ацидофилин, простокваша, ряженка</t>
  </si>
  <si>
    <t>Борщ с капустой и картофелем</t>
  </si>
  <si>
    <t>Соки овощные, фруктовые и ягодные (абрикосовый)</t>
  </si>
  <si>
    <t>Тефтели рыбные,соус белый (для запекания рыбы)</t>
  </si>
  <si>
    <t>Каша гречневая рассыпчатая</t>
  </si>
  <si>
    <t>Гуляш из отварной говядины (1-й вариант)</t>
  </si>
  <si>
    <t>Салат из редьки и моркови</t>
  </si>
  <si>
    <t>Суп молочный с макаронными изделиями</t>
  </si>
  <si>
    <t>Зразы из говядины</t>
  </si>
  <si>
    <t>Рис отварной</t>
  </si>
  <si>
    <t>Рыба, запеченная с картофелем</t>
  </si>
  <si>
    <t>Плоды свежие (апельсин)</t>
  </si>
  <si>
    <t>Каша рисовая вязкая</t>
  </si>
  <si>
    <t>Суп картофельный с бобовыми (1-й вариант)</t>
  </si>
  <si>
    <t>Плоды свежие (киви)</t>
  </si>
  <si>
    <t>Каша пшеничная вязкая</t>
  </si>
  <si>
    <t>Плоды сежие (бананы)</t>
  </si>
  <si>
    <t>Суп с макаронными изделиями</t>
  </si>
  <si>
    <t>Рагу из овощей</t>
  </si>
  <si>
    <t>Котлеты, биточки, шницели</t>
  </si>
  <si>
    <t>Салат из свежих помидоров</t>
  </si>
  <si>
    <t>Каша из хлопьев овсяных "Геркулес" вязкая</t>
  </si>
  <si>
    <t>Суп из овощей</t>
  </si>
  <si>
    <t>Суфле рыбное</t>
  </si>
  <si>
    <t>Овощи натуральные (помидоры)</t>
  </si>
  <si>
    <t>Салат из капусты с зеленым горошком</t>
  </si>
  <si>
    <t>Плоды свежие(бананы)</t>
  </si>
  <si>
    <t>Сок овощные, фруктовые, ягодные (яблочные)</t>
  </si>
  <si>
    <t>Овощи натуральные (помидор)</t>
  </si>
  <si>
    <t>кон. Изд</t>
  </si>
  <si>
    <t xml:space="preserve">Суфле рыбное </t>
  </si>
  <si>
    <t>Союс белый (для запекания рыбы)</t>
  </si>
  <si>
    <t>Брутерброды с маслом (1-й вариант)</t>
  </si>
  <si>
    <t>соус</t>
  </si>
  <si>
    <t>Блоды свежие (апельсин)</t>
  </si>
  <si>
    <t>Сок (яблочный)</t>
  </si>
  <si>
    <t>Щи из св капусты с картофелем</t>
  </si>
  <si>
    <t>Котлеты или биточки рыбные</t>
  </si>
  <si>
    <t>Омлет</t>
  </si>
  <si>
    <t>Макаронные изделия отварные</t>
  </si>
  <si>
    <t>Бутерброд с маслом (1-й вариант)</t>
  </si>
  <si>
    <t>Салат из белокачаной капусты с помидорами и огурцами</t>
  </si>
  <si>
    <t>Салат "Здоровье"</t>
  </si>
  <si>
    <t>Рассольник ленинградский</t>
  </si>
  <si>
    <t>Котлеты,биточки,шницели припущенные</t>
  </si>
  <si>
    <t>Компот из яблок с лимоном</t>
  </si>
  <si>
    <t>Фрукты</t>
  </si>
  <si>
    <t xml:space="preserve">Каша гречневая рассыпчатая </t>
  </si>
  <si>
    <t>Чай с  сахаром</t>
  </si>
  <si>
    <t>Бутерброды с маслом (1-й вариант)</t>
  </si>
  <si>
    <t>Салат из квашенной капусты с луком</t>
  </si>
  <si>
    <t>Салат из свежих огурцов</t>
  </si>
  <si>
    <t xml:space="preserve">Салат из моркови </t>
  </si>
  <si>
    <t>кон. издел</t>
  </si>
  <si>
    <t>Бутерброды с сыром</t>
  </si>
  <si>
    <t>конд. изд</t>
  </si>
  <si>
    <t>Котлеты,биточки, шницели</t>
  </si>
  <si>
    <t>Салат морковный с зеленым горошком</t>
  </si>
  <si>
    <t>Уха с крупой</t>
  </si>
  <si>
    <t>Пудинг из творога с рисом</t>
  </si>
  <si>
    <t>Салат из белокочанной капусты, моркови и кукурузы</t>
  </si>
  <si>
    <t>Суп картофельный с клецками</t>
  </si>
  <si>
    <t>349/451</t>
  </si>
  <si>
    <t>Салат из моркови, яблок и апельсинов</t>
  </si>
  <si>
    <t>Салат "Мозайка"</t>
  </si>
  <si>
    <t>конд изд</t>
  </si>
  <si>
    <t>Салат из белокочаной капусты с помидорами и огурцами</t>
  </si>
  <si>
    <t>Салат из моркови</t>
  </si>
  <si>
    <t>ГОУ РК "С(К)ШИ №9" с.Ижма</t>
  </si>
  <si>
    <t>и.о.Директора</t>
  </si>
  <si>
    <t>Колесова Л.А</t>
  </si>
  <si>
    <t>Салат из моркови, яблок и апельсина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</si>
</sst>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0" fillId="0" borderId="6" xfId="0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5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L592" sqref="L5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209</v>
      </c>
      <c r="D1" s="67"/>
      <c r="E1" s="67"/>
      <c r="F1" s="13" t="s">
        <v>16</v>
      </c>
      <c r="G1" s="2" t="s">
        <v>17</v>
      </c>
      <c r="H1" s="68" t="s">
        <v>210</v>
      </c>
      <c r="I1" s="68"/>
      <c r="J1" s="68"/>
      <c r="K1" s="68"/>
    </row>
    <row r="2" spans="1:12" ht="18">
      <c r="A2" s="43" t="s">
        <v>6</v>
      </c>
      <c r="C2" s="2"/>
      <c r="G2" s="2" t="s">
        <v>18</v>
      </c>
      <c r="H2" s="68" t="s">
        <v>211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8.02</v>
      </c>
      <c r="H6" s="48">
        <v>11</v>
      </c>
      <c r="I6" s="48">
        <v>29.8</v>
      </c>
      <c r="J6" s="48">
        <v>256.24</v>
      </c>
      <c r="K6" s="49">
        <v>248</v>
      </c>
      <c r="L6" s="48">
        <v>19.11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0.44</v>
      </c>
      <c r="H8" s="51">
        <v>0</v>
      </c>
      <c r="I8" s="51">
        <v>14.18</v>
      </c>
      <c r="J8" s="51">
        <v>58.24</v>
      </c>
      <c r="K8" s="52">
        <v>288</v>
      </c>
      <c r="L8" s="51">
        <v>3.35</v>
      </c>
    </row>
    <row r="9" spans="1:12" ht="15">
      <c r="A9" s="25"/>
      <c r="B9" s="16"/>
      <c r="C9" s="11"/>
      <c r="D9" s="7" t="s">
        <v>23</v>
      </c>
      <c r="E9" s="50" t="s">
        <v>46</v>
      </c>
      <c r="F9" s="51">
        <v>130</v>
      </c>
      <c r="G9" s="51">
        <v>11.13</v>
      </c>
      <c r="H9" s="51">
        <v>13.35</v>
      </c>
      <c r="I9" s="51">
        <v>65.14</v>
      </c>
      <c r="J9" s="51">
        <v>426.14</v>
      </c>
      <c r="K9" s="52">
        <v>92</v>
      </c>
      <c r="L9" s="51">
        <v>26.2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19.59</v>
      </c>
      <c r="H13" s="21">
        <f t="shared" si="0"/>
        <v>24.35</v>
      </c>
      <c r="I13" s="21">
        <f t="shared" si="0"/>
        <v>109.12</v>
      </c>
      <c r="J13" s="21">
        <f t="shared" si="0"/>
        <v>740.62</v>
      </c>
      <c r="K13" s="27"/>
      <c r="L13" s="21">
        <v>48.66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35</v>
      </c>
      <c r="E14" s="50" t="s">
        <v>56</v>
      </c>
      <c r="F14" s="51">
        <v>60</v>
      </c>
      <c r="G14" s="51">
        <v>4.46</v>
      </c>
      <c r="H14" s="51">
        <v>6.05</v>
      </c>
      <c r="I14" s="51">
        <v>36.6</v>
      </c>
      <c r="J14" s="51">
        <v>219.98</v>
      </c>
      <c r="K14" s="52">
        <v>276</v>
      </c>
      <c r="L14" s="51">
        <v>10.1</v>
      </c>
    </row>
    <row r="15" spans="1:12" ht="15">
      <c r="A15" s="25"/>
      <c r="B15" s="16"/>
      <c r="C15" s="11"/>
      <c r="D15" s="60" t="s">
        <v>31</v>
      </c>
      <c r="E15" s="50" t="s">
        <v>55</v>
      </c>
      <c r="F15" s="51">
        <v>200</v>
      </c>
      <c r="G15" s="51">
        <v>5.8</v>
      </c>
      <c r="H15" s="51">
        <v>6.4</v>
      </c>
      <c r="I15" s="51">
        <v>9.4</v>
      </c>
      <c r="J15" s="51">
        <v>120</v>
      </c>
      <c r="K15" s="52">
        <v>515</v>
      </c>
      <c r="L15" s="51">
        <v>15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260</v>
      </c>
      <c r="G17" s="21">
        <f t="shared" ref="G17:J17" si="1">SUM(G14:G16)</f>
        <v>10.26</v>
      </c>
      <c r="H17" s="21">
        <f t="shared" si="1"/>
        <v>12.45</v>
      </c>
      <c r="I17" s="21">
        <f t="shared" si="1"/>
        <v>46</v>
      </c>
      <c r="J17" s="21">
        <f t="shared" si="1"/>
        <v>339.98</v>
      </c>
      <c r="K17" s="27"/>
      <c r="L17" s="21">
        <v>25.1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100</v>
      </c>
      <c r="G18" s="51">
        <v>1.74</v>
      </c>
      <c r="H18" s="51">
        <v>5.23</v>
      </c>
      <c r="I18" s="51">
        <v>11.5</v>
      </c>
      <c r="J18" s="51">
        <v>100.58</v>
      </c>
      <c r="K18" s="52">
        <v>76</v>
      </c>
      <c r="L18" s="51">
        <v>16.600000000000001</v>
      </c>
    </row>
    <row r="19" spans="1:12" ht="15">
      <c r="A19" s="25"/>
      <c r="B19" s="16"/>
      <c r="C19" s="11"/>
      <c r="D19" s="7" t="s">
        <v>28</v>
      </c>
      <c r="E19" s="50" t="s">
        <v>51</v>
      </c>
      <c r="F19" s="51">
        <v>250</v>
      </c>
      <c r="G19" s="51">
        <v>4.5199999999999996</v>
      </c>
      <c r="H19" s="51">
        <v>5.38</v>
      </c>
      <c r="I19" s="51">
        <v>13.7</v>
      </c>
      <c r="J19" s="51">
        <v>121.48</v>
      </c>
      <c r="K19" s="52">
        <v>154</v>
      </c>
      <c r="L19" s="51">
        <v>25.6</v>
      </c>
    </row>
    <row r="20" spans="1:12" ht="15">
      <c r="A20" s="25"/>
      <c r="B20" s="16"/>
      <c r="C20" s="11"/>
      <c r="D20" s="7" t="s">
        <v>29</v>
      </c>
      <c r="E20" s="50" t="s">
        <v>52</v>
      </c>
      <c r="F20" s="51">
        <v>240</v>
      </c>
      <c r="G20" s="51">
        <v>27.95</v>
      </c>
      <c r="H20" s="51">
        <v>29.3</v>
      </c>
      <c r="I20" s="51">
        <v>42.57</v>
      </c>
      <c r="J20" s="51">
        <v>545.67999999999995</v>
      </c>
      <c r="K20" s="52">
        <v>115</v>
      </c>
      <c r="L20" s="51">
        <v>104.9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0.16</v>
      </c>
      <c r="H22" s="51">
        <v>0</v>
      </c>
      <c r="I22" s="51">
        <v>27.2</v>
      </c>
      <c r="J22" s="51">
        <v>103.6</v>
      </c>
      <c r="K22" s="52">
        <v>296</v>
      </c>
      <c r="L22" s="51">
        <v>4.4400000000000004</v>
      </c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54</v>
      </c>
      <c r="F24" s="51">
        <v>100</v>
      </c>
      <c r="G24" s="51">
        <v>6.6</v>
      </c>
      <c r="H24" s="51">
        <v>1.2</v>
      </c>
      <c r="I24" s="51">
        <v>33.4</v>
      </c>
      <c r="J24" s="51">
        <v>174</v>
      </c>
      <c r="K24" s="52">
        <v>109</v>
      </c>
      <c r="L24" s="51">
        <v>8.3000000000000007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890</v>
      </c>
      <c r="G27" s="21">
        <f t="shared" ref="G27:I27" si="2">SUM(G18:G26)</f>
        <v>40.97</v>
      </c>
      <c r="H27" s="21">
        <f t="shared" si="2"/>
        <v>41.11</v>
      </c>
      <c r="I27" s="21">
        <f t="shared" si="2"/>
        <v>128.37</v>
      </c>
      <c r="J27" s="21">
        <f>SUM(J18+J19+J20+J22+J24)</f>
        <v>1045.3400000000001</v>
      </c>
      <c r="K27" s="27"/>
      <c r="L27" s="21">
        <v>159.84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24</v>
      </c>
      <c r="E28" s="50" t="s">
        <v>167</v>
      </c>
      <c r="F28" s="51">
        <v>150</v>
      </c>
      <c r="G28" s="51">
        <v>2.25</v>
      </c>
      <c r="H28" s="51">
        <v>0.75</v>
      </c>
      <c r="I28" s="51">
        <v>31.5</v>
      </c>
      <c r="J28" s="51">
        <v>144</v>
      </c>
      <c r="K28" s="52">
        <v>112</v>
      </c>
      <c r="L28" s="51">
        <v>26.25</v>
      </c>
    </row>
    <row r="29" spans="1:12" ht="15">
      <c r="A29" s="25"/>
      <c r="B29" s="16"/>
      <c r="C29" s="11"/>
      <c r="D29" s="12" t="s">
        <v>31</v>
      </c>
      <c r="E29" s="50" t="s">
        <v>168</v>
      </c>
      <c r="F29" s="51">
        <v>200</v>
      </c>
      <c r="G29" s="51">
        <v>1</v>
      </c>
      <c r="H29" s="51">
        <v>0</v>
      </c>
      <c r="I29" s="51">
        <v>20.2</v>
      </c>
      <c r="J29" s="51">
        <v>84.44</v>
      </c>
      <c r="K29" s="52">
        <v>518</v>
      </c>
      <c r="L29" s="51">
        <v>17.8</v>
      </c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 t="shared" ref="G32:J32" si="3">SUM(G28:G31)</f>
        <v>3.25</v>
      </c>
      <c r="H32" s="21">
        <f t="shared" si="3"/>
        <v>0.75</v>
      </c>
      <c r="I32" s="21">
        <f t="shared" si="3"/>
        <v>51.7</v>
      </c>
      <c r="J32" s="21">
        <f t="shared" si="3"/>
        <v>228.44</v>
      </c>
      <c r="K32" s="27"/>
      <c r="L32" s="21">
        <v>44.05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30</v>
      </c>
      <c r="E33" s="50" t="s">
        <v>57</v>
      </c>
      <c r="F33" s="51">
        <v>250</v>
      </c>
      <c r="G33" s="51">
        <v>5</v>
      </c>
      <c r="H33" s="51">
        <v>7</v>
      </c>
      <c r="I33" s="51">
        <v>38</v>
      </c>
      <c r="J33" s="51">
        <v>237</v>
      </c>
      <c r="K33" s="52">
        <v>141</v>
      </c>
      <c r="L33" s="51">
        <v>25.8</v>
      </c>
    </row>
    <row r="34" spans="1:12" ht="15">
      <c r="A34" s="25"/>
      <c r="B34" s="16"/>
      <c r="C34" s="11"/>
      <c r="D34" s="7" t="s">
        <v>21</v>
      </c>
      <c r="E34" s="50" t="s">
        <v>58</v>
      </c>
      <c r="F34" s="51">
        <v>90</v>
      </c>
      <c r="G34" s="51">
        <v>18.46</v>
      </c>
      <c r="H34" s="51">
        <v>18.63</v>
      </c>
      <c r="I34" s="51">
        <v>2.1800000000000002</v>
      </c>
      <c r="J34" s="51">
        <v>250.12</v>
      </c>
      <c r="K34" s="52">
        <v>405</v>
      </c>
      <c r="L34" s="51">
        <v>49.44</v>
      </c>
    </row>
    <row r="35" spans="1:12" ht="15">
      <c r="A35" s="25"/>
      <c r="B35" s="16"/>
      <c r="C35" s="11"/>
      <c r="D35" s="7" t="s">
        <v>27</v>
      </c>
      <c r="E35" s="50" t="s">
        <v>169</v>
      </c>
      <c r="F35" s="51">
        <v>100</v>
      </c>
      <c r="G35" s="51">
        <v>0.6</v>
      </c>
      <c r="H35" s="51">
        <v>0.2</v>
      </c>
      <c r="I35" s="51">
        <v>4.2</v>
      </c>
      <c r="J35" s="51">
        <v>19.899999999999999</v>
      </c>
      <c r="K35" s="52">
        <v>106</v>
      </c>
      <c r="L35" s="51">
        <v>24</v>
      </c>
    </row>
    <row r="36" spans="1:12" ht="15">
      <c r="A36" s="25"/>
      <c r="B36" s="16"/>
      <c r="C36" s="11"/>
      <c r="D36" s="7" t="s">
        <v>31</v>
      </c>
      <c r="E36" s="50" t="s">
        <v>59</v>
      </c>
      <c r="F36" s="51">
        <v>200</v>
      </c>
      <c r="G36" s="51">
        <v>0.1</v>
      </c>
      <c r="H36" s="51">
        <v>0.04</v>
      </c>
      <c r="I36" s="51">
        <v>25.4</v>
      </c>
      <c r="J36" s="51">
        <v>100.18</v>
      </c>
      <c r="K36" s="52">
        <v>502</v>
      </c>
      <c r="L36" s="51">
        <v>6.34</v>
      </c>
    </row>
    <row r="37" spans="1:12" ht="15">
      <c r="A37" s="25"/>
      <c r="B37" s="16"/>
      <c r="C37" s="11"/>
      <c r="D37" s="11" t="s">
        <v>23</v>
      </c>
      <c r="E37" s="50" t="s">
        <v>60</v>
      </c>
      <c r="F37" s="51">
        <v>100</v>
      </c>
      <c r="G37" s="51">
        <v>7.6</v>
      </c>
      <c r="H37" s="51">
        <v>0.8</v>
      </c>
      <c r="I37" s="51">
        <v>49.2</v>
      </c>
      <c r="J37" s="51">
        <v>235</v>
      </c>
      <c r="K37" s="52">
        <v>108</v>
      </c>
      <c r="L37" s="51">
        <v>8.3000000000000007</v>
      </c>
    </row>
    <row r="38" spans="1:12" ht="15">
      <c r="A38" s="25"/>
      <c r="B38" s="16"/>
      <c r="C38" s="11"/>
      <c r="D38" s="11" t="s">
        <v>24</v>
      </c>
      <c r="E38" s="50" t="s">
        <v>61</v>
      </c>
      <c r="F38" s="51">
        <v>200</v>
      </c>
      <c r="G38" s="51">
        <v>1.6</v>
      </c>
      <c r="H38" s="51">
        <v>0.4</v>
      </c>
      <c r="I38" s="51">
        <v>15</v>
      </c>
      <c r="J38" s="51">
        <v>76</v>
      </c>
      <c r="K38" s="51">
        <v>112</v>
      </c>
      <c r="L38" s="51">
        <v>58</v>
      </c>
    </row>
    <row r="39" spans="1:12" ht="15">
      <c r="A39" s="26"/>
      <c r="B39" s="18"/>
      <c r="C39" s="8"/>
      <c r="D39" s="19" t="s">
        <v>39</v>
      </c>
      <c r="E39" s="9"/>
      <c r="F39" s="21">
        <f>SUM(F33:F38)</f>
        <v>940</v>
      </c>
      <c r="G39" s="21">
        <f t="shared" ref="G39:J39" si="4">SUM(G33:G38)</f>
        <v>33.360000000000007</v>
      </c>
      <c r="H39" s="21">
        <f t="shared" si="4"/>
        <v>27.069999999999997</v>
      </c>
      <c r="I39" s="21">
        <f t="shared" si="4"/>
        <v>133.98000000000002</v>
      </c>
      <c r="J39" s="21">
        <f t="shared" si="4"/>
        <v>918.2</v>
      </c>
      <c r="K39" s="27"/>
      <c r="L39" s="21">
        <v>171.88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8"/>
      <c r="G43" s="58"/>
      <c r="H43" s="58"/>
      <c r="I43" s="58"/>
      <c r="J43" s="58"/>
      <c r="K43" s="59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/>
    </row>
    <row r="47" spans="1:12" ht="15">
      <c r="A47" s="31">
        <f>A6</f>
        <v>1</v>
      </c>
      <c r="B47" s="32">
        <f>B6</f>
        <v>1</v>
      </c>
      <c r="C47" s="64" t="s">
        <v>4</v>
      </c>
      <c r="D47" s="65"/>
      <c r="E47" s="33"/>
      <c r="F47" s="34">
        <f>F13+F17+F27+F32+F39+F46</f>
        <v>2970</v>
      </c>
      <c r="G47" s="34">
        <f t="shared" ref="G47:J47" si="6">G13+G17+G27+G32+G39+G46</f>
        <v>107.43</v>
      </c>
      <c r="H47" s="34">
        <f t="shared" si="6"/>
        <v>105.72999999999999</v>
      </c>
      <c r="I47" s="34">
        <f t="shared" si="6"/>
        <v>469.17</v>
      </c>
      <c r="J47" s="34">
        <f t="shared" si="6"/>
        <v>3272.58</v>
      </c>
      <c r="K47" s="35"/>
      <c r="L47" s="34">
        <v>449.53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160</v>
      </c>
      <c r="G48" s="48">
        <v>11.81</v>
      </c>
      <c r="H48" s="48">
        <v>14.98</v>
      </c>
      <c r="I48" s="48">
        <v>16.14</v>
      </c>
      <c r="J48" s="48">
        <v>246.72</v>
      </c>
      <c r="K48" s="49">
        <v>213</v>
      </c>
      <c r="L48" s="48">
        <v>40.1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63</v>
      </c>
      <c r="F50" s="51">
        <v>200</v>
      </c>
      <c r="G50" s="51">
        <v>3.62</v>
      </c>
      <c r="H50" s="51">
        <v>3.66</v>
      </c>
      <c r="I50" s="51">
        <v>24.96</v>
      </c>
      <c r="J50" s="51">
        <v>144.47999999999999</v>
      </c>
      <c r="K50" s="52">
        <v>496</v>
      </c>
      <c r="L50" s="51">
        <v>21.78</v>
      </c>
    </row>
    <row r="51" spans="1:12" ht="15">
      <c r="A51" s="15"/>
      <c r="B51" s="16"/>
      <c r="C51" s="11"/>
      <c r="D51" s="7" t="s">
        <v>23</v>
      </c>
      <c r="E51" s="50" t="s">
        <v>62</v>
      </c>
      <c r="F51" s="51">
        <v>140</v>
      </c>
      <c r="G51" s="51">
        <v>20.47</v>
      </c>
      <c r="H51" s="51">
        <v>21.77</v>
      </c>
      <c r="I51" s="51">
        <v>67.86</v>
      </c>
      <c r="J51" s="51">
        <v>523.80999999999995</v>
      </c>
      <c r="K51" s="52">
        <v>90</v>
      </c>
      <c r="L51" s="51">
        <v>49.49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48</v>
      </c>
      <c r="F53" s="51">
        <v>40</v>
      </c>
      <c r="G53" s="51">
        <v>5.08</v>
      </c>
      <c r="H53" s="51">
        <v>4.5999999999999996</v>
      </c>
      <c r="I53" s="51">
        <v>0.28000000000000003</v>
      </c>
      <c r="J53" s="51">
        <v>62.8</v>
      </c>
      <c r="K53" s="52">
        <v>300</v>
      </c>
      <c r="L53" s="51">
        <v>12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540</v>
      </c>
      <c r="G55" s="21">
        <f t="shared" ref="G55" si="7">SUM(G48:G54)</f>
        <v>40.98</v>
      </c>
      <c r="H55" s="21">
        <f t="shared" ref="H55" si="8">SUM(H48:H54)</f>
        <v>45.01</v>
      </c>
      <c r="I55" s="21">
        <f t="shared" ref="I55" si="9">SUM(I48:I54)</f>
        <v>109.24000000000001</v>
      </c>
      <c r="J55" s="21">
        <f t="shared" ref="J55" si="10">SUM(J48:J54)</f>
        <v>977.81</v>
      </c>
      <c r="K55" s="27"/>
      <c r="L55" s="21">
        <v>123.37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170</v>
      </c>
      <c r="E56" s="50" t="s">
        <v>90</v>
      </c>
      <c r="F56" s="51">
        <v>40</v>
      </c>
      <c r="G56" s="51">
        <v>0.94</v>
      </c>
      <c r="H56" s="51">
        <v>0.75</v>
      </c>
      <c r="I56" s="51">
        <v>12</v>
      </c>
      <c r="J56" s="51">
        <v>58.56</v>
      </c>
      <c r="K56" s="52">
        <v>589</v>
      </c>
      <c r="L56" s="51">
        <v>7.24</v>
      </c>
    </row>
    <row r="57" spans="1:12" ht="15">
      <c r="A57" s="15"/>
      <c r="B57" s="16"/>
      <c r="C57" s="11"/>
      <c r="D57" s="11" t="s">
        <v>31</v>
      </c>
      <c r="E57" s="50" t="s">
        <v>65</v>
      </c>
      <c r="F57" s="51">
        <v>200</v>
      </c>
      <c r="G57" s="51">
        <v>6</v>
      </c>
      <c r="H57" s="51">
        <v>2</v>
      </c>
      <c r="I57" s="51">
        <v>8</v>
      </c>
      <c r="J57" s="51">
        <v>80</v>
      </c>
      <c r="K57" s="52">
        <v>516</v>
      </c>
      <c r="L57" s="51">
        <v>23.6</v>
      </c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240</v>
      </c>
      <c r="G59" s="21">
        <f t="shared" ref="G59" si="11">SUM(G56:G58)</f>
        <v>6.9399999999999995</v>
      </c>
      <c r="H59" s="21">
        <f t="shared" ref="H59" si="12">SUM(H56:H58)</f>
        <v>2.75</v>
      </c>
      <c r="I59" s="21">
        <f t="shared" ref="I59" si="13">SUM(I56:I58)</f>
        <v>20</v>
      </c>
      <c r="J59" s="21">
        <f t="shared" ref="J59" si="14">SUM(J56:J58)</f>
        <v>138.56</v>
      </c>
      <c r="K59" s="27"/>
      <c r="L59" s="21">
        <v>30.84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100</v>
      </c>
      <c r="G60" s="51">
        <v>0.8</v>
      </c>
      <c r="H60" s="51">
        <v>0.1</v>
      </c>
      <c r="I60" s="51">
        <v>2.5</v>
      </c>
      <c r="J60" s="51">
        <v>14</v>
      </c>
      <c r="K60" s="52">
        <v>106</v>
      </c>
      <c r="L60" s="51">
        <v>18.5</v>
      </c>
    </row>
    <row r="61" spans="1:12" ht="15">
      <c r="A61" s="15"/>
      <c r="B61" s="16"/>
      <c r="C61" s="11"/>
      <c r="D61" s="7" t="s">
        <v>28</v>
      </c>
      <c r="E61" s="50" t="s">
        <v>69</v>
      </c>
      <c r="F61" s="51">
        <v>250</v>
      </c>
      <c r="G61" s="51">
        <v>5.92</v>
      </c>
      <c r="H61" s="51">
        <v>3.52</v>
      </c>
      <c r="I61" s="51">
        <v>14.55</v>
      </c>
      <c r="J61" s="51">
        <v>115.02</v>
      </c>
      <c r="K61" s="52">
        <v>143</v>
      </c>
      <c r="L61" s="51">
        <v>28.5</v>
      </c>
    </row>
    <row r="62" spans="1:12" ht="15">
      <c r="A62" s="15"/>
      <c r="B62" s="16"/>
      <c r="C62" s="11"/>
      <c r="D62" s="7" t="s">
        <v>29</v>
      </c>
      <c r="E62" s="50" t="s">
        <v>70</v>
      </c>
      <c r="F62" s="51">
        <v>100</v>
      </c>
      <c r="G62" s="51">
        <v>17.010000000000002</v>
      </c>
      <c r="H62" s="51">
        <v>10.66</v>
      </c>
      <c r="I62" s="51">
        <v>6.51</v>
      </c>
      <c r="J62" s="51">
        <v>187.21</v>
      </c>
      <c r="K62" s="52">
        <v>386</v>
      </c>
      <c r="L62" s="51">
        <v>67.069999999999993</v>
      </c>
    </row>
    <row r="63" spans="1:12" ht="15">
      <c r="A63" s="15"/>
      <c r="B63" s="16"/>
      <c r="C63" s="11"/>
      <c r="D63" s="7" t="s">
        <v>30</v>
      </c>
      <c r="E63" s="50" t="s">
        <v>57</v>
      </c>
      <c r="F63" s="51">
        <v>250</v>
      </c>
      <c r="G63" s="51">
        <v>5</v>
      </c>
      <c r="H63" s="51">
        <v>7</v>
      </c>
      <c r="I63" s="51">
        <v>38</v>
      </c>
      <c r="J63" s="51">
        <v>237</v>
      </c>
      <c r="K63" s="52">
        <v>141</v>
      </c>
      <c r="L63" s="51">
        <v>25.8</v>
      </c>
    </row>
    <row r="64" spans="1:12" ht="15">
      <c r="A64" s="15"/>
      <c r="B64" s="16"/>
      <c r="C64" s="11"/>
      <c r="D64" s="7" t="s">
        <v>31</v>
      </c>
      <c r="E64" s="50" t="s">
        <v>129</v>
      </c>
      <c r="F64" s="51">
        <v>200</v>
      </c>
      <c r="G64" s="51">
        <v>0.68</v>
      </c>
      <c r="H64" s="51">
        <v>0.28000000000000003</v>
      </c>
      <c r="I64" s="51">
        <v>29.62</v>
      </c>
      <c r="J64" s="51">
        <v>132.6</v>
      </c>
      <c r="K64" s="52">
        <v>301</v>
      </c>
      <c r="L64" s="51">
        <v>8.5399999999999991</v>
      </c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66</v>
      </c>
      <c r="F66" s="51">
        <v>100</v>
      </c>
      <c r="G66" s="51">
        <v>16</v>
      </c>
      <c r="H66" s="51">
        <v>1</v>
      </c>
      <c r="I66" s="51">
        <v>70</v>
      </c>
      <c r="J66" s="51">
        <v>335.5</v>
      </c>
      <c r="K66" s="52">
        <v>110</v>
      </c>
      <c r="L66" s="51">
        <v>8.3000000000000007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1000</v>
      </c>
      <c r="G69" s="21">
        <f t="shared" ref="G69" si="15">SUM(G60:G68)</f>
        <v>45.41</v>
      </c>
      <c r="H69" s="21">
        <f t="shared" ref="H69" si="16">SUM(H60:H68)</f>
        <v>22.560000000000002</v>
      </c>
      <c r="I69" s="21">
        <f t="shared" ref="I69" si="17">SUM(I60:I68)</f>
        <v>161.18</v>
      </c>
      <c r="J69" s="21">
        <f t="shared" ref="J69" si="18">SUM(J60:J68)</f>
        <v>1021.33</v>
      </c>
      <c r="K69" s="27"/>
      <c r="L69" s="21">
        <v>156.71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24</v>
      </c>
      <c r="E70" s="50" t="s">
        <v>72</v>
      </c>
      <c r="F70" s="51">
        <v>200</v>
      </c>
      <c r="G70" s="51">
        <v>0.8</v>
      </c>
      <c r="H70" s="51">
        <v>0.6</v>
      </c>
      <c r="I70" s="51">
        <v>20.6</v>
      </c>
      <c r="J70" s="51">
        <v>94</v>
      </c>
      <c r="K70" s="52">
        <v>112</v>
      </c>
      <c r="L70" s="51">
        <v>58</v>
      </c>
    </row>
    <row r="71" spans="1:12" ht="15">
      <c r="A71" s="15"/>
      <c r="B71" s="16"/>
      <c r="C71" s="11"/>
      <c r="D71" s="12" t="s">
        <v>31</v>
      </c>
      <c r="E71" s="50" t="s">
        <v>71</v>
      </c>
      <c r="F71" s="51">
        <v>200</v>
      </c>
      <c r="G71" s="51">
        <v>1</v>
      </c>
      <c r="H71" s="51">
        <v>0</v>
      </c>
      <c r="I71" s="51">
        <v>20.2</v>
      </c>
      <c r="J71" s="51">
        <v>84.44</v>
      </c>
      <c r="K71" s="52">
        <v>518</v>
      </c>
      <c r="L71" s="51">
        <v>17.8</v>
      </c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400</v>
      </c>
      <c r="G74" s="21">
        <f t="shared" ref="G74" si="19">SUM(G70:G73)</f>
        <v>1.8</v>
      </c>
      <c r="H74" s="21">
        <f t="shared" ref="H74" si="20">SUM(H70:H73)</f>
        <v>0.6</v>
      </c>
      <c r="I74" s="21">
        <f t="shared" ref="I74" si="21">SUM(I70:I73)</f>
        <v>40.799999999999997</v>
      </c>
      <c r="J74" s="21">
        <f t="shared" ref="J74" si="22">SUM(J70:J73)</f>
        <v>178.44</v>
      </c>
      <c r="K74" s="27"/>
      <c r="L74" s="21">
        <v>75.8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171</v>
      </c>
      <c r="F75" s="51">
        <v>120</v>
      </c>
      <c r="G75" s="51">
        <v>28.45</v>
      </c>
      <c r="H75" s="51">
        <v>18.77</v>
      </c>
      <c r="I75" s="51">
        <v>9.9</v>
      </c>
      <c r="J75" s="51">
        <v>323.08999999999997</v>
      </c>
      <c r="K75" s="52">
        <v>335</v>
      </c>
      <c r="L75" s="51">
        <v>69.709999999999994</v>
      </c>
    </row>
    <row r="76" spans="1:12" ht="15">
      <c r="A76" s="15"/>
      <c r="B76" s="16"/>
      <c r="C76" s="11"/>
      <c r="D76" s="7" t="s">
        <v>30</v>
      </c>
      <c r="E76" s="50" t="s">
        <v>73</v>
      </c>
      <c r="F76" s="51">
        <v>150</v>
      </c>
      <c r="G76" s="51">
        <v>3.87</v>
      </c>
      <c r="H76" s="51">
        <v>4.7</v>
      </c>
      <c r="I76" s="51">
        <v>40.08</v>
      </c>
      <c r="J76" s="51">
        <v>218.03</v>
      </c>
      <c r="K76" s="52">
        <v>414</v>
      </c>
      <c r="L76" s="51">
        <v>7.6</v>
      </c>
    </row>
    <row r="77" spans="1:12" ht="15">
      <c r="A77" s="15"/>
      <c r="B77" s="16"/>
      <c r="C77" s="11"/>
      <c r="D77" s="7" t="s">
        <v>174</v>
      </c>
      <c r="E77" s="50" t="s">
        <v>172</v>
      </c>
      <c r="F77" s="51">
        <v>50</v>
      </c>
      <c r="G77" s="51">
        <v>4.1399999999999997</v>
      </c>
      <c r="H77" s="51">
        <v>2.17</v>
      </c>
      <c r="I77" s="51">
        <v>1.94</v>
      </c>
      <c r="J77" s="51">
        <v>44.03</v>
      </c>
      <c r="K77" s="52">
        <v>451</v>
      </c>
      <c r="L77" s="51">
        <v>3.35</v>
      </c>
    </row>
    <row r="78" spans="1:12" ht="15">
      <c r="A78" s="15"/>
      <c r="B78" s="16"/>
      <c r="C78" s="11"/>
      <c r="D78" s="7" t="s">
        <v>31</v>
      </c>
      <c r="E78" s="50" t="s">
        <v>74</v>
      </c>
      <c r="F78" s="51">
        <v>200</v>
      </c>
      <c r="G78" s="51">
        <v>0.12</v>
      </c>
      <c r="H78" s="51">
        <v>0</v>
      </c>
      <c r="I78" s="51">
        <v>6.68</v>
      </c>
      <c r="J78" s="51">
        <v>26.46</v>
      </c>
      <c r="K78" s="52">
        <v>286</v>
      </c>
      <c r="L78" s="51">
        <v>2.0499999999999998</v>
      </c>
    </row>
    <row r="79" spans="1:12" ht="15">
      <c r="A79" s="15"/>
      <c r="B79" s="16"/>
      <c r="C79" s="11"/>
      <c r="D79" s="7" t="s">
        <v>23</v>
      </c>
      <c r="E79" s="50" t="s">
        <v>173</v>
      </c>
      <c r="F79" s="51">
        <v>120</v>
      </c>
      <c r="G79" s="51">
        <v>9.91</v>
      </c>
      <c r="H79" s="51">
        <v>15.96</v>
      </c>
      <c r="I79" s="51">
        <v>59.33</v>
      </c>
      <c r="J79" s="51">
        <v>421.44</v>
      </c>
      <c r="K79" s="52">
        <v>93</v>
      </c>
      <c r="L79" s="51">
        <v>26</v>
      </c>
    </row>
    <row r="80" spans="1:12" ht="15">
      <c r="A80" s="15"/>
      <c r="B80" s="16"/>
      <c r="C80" s="11"/>
      <c r="D80" s="11" t="s">
        <v>27</v>
      </c>
      <c r="E80" s="50" t="s">
        <v>75</v>
      </c>
      <c r="F80" s="51">
        <v>200</v>
      </c>
      <c r="G80" s="51">
        <v>3.2</v>
      </c>
      <c r="H80" s="51">
        <v>20.18</v>
      </c>
      <c r="I80" s="51">
        <v>6.5</v>
      </c>
      <c r="J80" s="51">
        <v>225.26</v>
      </c>
      <c r="K80" s="52">
        <v>48</v>
      </c>
      <c r="L80" s="51">
        <v>36.369999999999997</v>
      </c>
    </row>
    <row r="81" spans="1:12" ht="15">
      <c r="A81" s="15"/>
      <c r="B81" s="16"/>
      <c r="C81" s="11"/>
      <c r="D81" s="11" t="s">
        <v>24</v>
      </c>
      <c r="E81" s="50" t="s">
        <v>76</v>
      </c>
      <c r="F81" s="51">
        <v>200</v>
      </c>
      <c r="G81" s="51">
        <v>1.2</v>
      </c>
      <c r="H81" s="51">
        <v>1.2</v>
      </c>
      <c r="I81" s="51">
        <v>30.8</v>
      </c>
      <c r="J81" s="51">
        <v>144</v>
      </c>
      <c r="K81" s="52">
        <v>112</v>
      </c>
      <c r="L81" s="51">
        <v>78.400000000000006</v>
      </c>
    </row>
    <row r="82" spans="1:12" ht="15">
      <c r="A82" s="17"/>
      <c r="B82" s="18"/>
      <c r="C82" s="8"/>
      <c r="D82" s="19" t="s">
        <v>39</v>
      </c>
      <c r="E82" s="9"/>
      <c r="F82" s="21">
        <f>SUM(F75:F81)</f>
        <v>1040</v>
      </c>
      <c r="G82" s="21">
        <f t="shared" ref="G82" si="23">SUM(G75:G81)</f>
        <v>50.89</v>
      </c>
      <c r="H82" s="21">
        <f t="shared" ref="H82" si="24">SUM(H75:H81)</f>
        <v>62.980000000000004</v>
      </c>
      <c r="I82" s="21">
        <f t="shared" ref="I82" si="25">SUM(I75:I81)</f>
        <v>155.22999999999999</v>
      </c>
      <c r="J82" s="21">
        <f t="shared" ref="J82" si="26">SUM(J75:J81)</f>
        <v>1402.31</v>
      </c>
      <c r="K82" s="27"/>
      <c r="L82" s="21">
        <v>223.48</v>
      </c>
    </row>
    <row r="83" spans="1:12" ht="15">
      <c r="A83" s="14">
        <f>A48</f>
        <v>1</v>
      </c>
      <c r="B83" s="14">
        <f>B48</f>
        <v>2</v>
      </c>
      <c r="C83" s="10" t="s">
        <v>37</v>
      </c>
      <c r="D83" s="12" t="s">
        <v>38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35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>
      <c r="A89" s="17"/>
      <c r="B89" s="18"/>
      <c r="C89" s="8"/>
      <c r="D89" s="20" t="s">
        <v>39</v>
      </c>
      <c r="E89" s="9"/>
      <c r="F89" s="21">
        <f>SUM(F83:F88)</f>
        <v>0</v>
      </c>
      <c r="G89" s="21">
        <f t="shared" ref="G89" si="27">SUM(G83:G88)</f>
        <v>0</v>
      </c>
      <c r="H89" s="21">
        <f t="shared" ref="H89" si="28">SUM(H83:H88)</f>
        <v>0</v>
      </c>
      <c r="I89" s="21">
        <f t="shared" ref="I89" si="29">SUM(I83:I88)</f>
        <v>0</v>
      </c>
      <c r="J89" s="21">
        <f t="shared" ref="J89" si="30">SUM(J83:J88)</f>
        <v>0</v>
      </c>
      <c r="K89" s="27"/>
      <c r="L89" s="21"/>
    </row>
    <row r="90" spans="1:12" ht="15.75" customHeight="1">
      <c r="A90" s="36">
        <f>A48</f>
        <v>1</v>
      </c>
      <c r="B90" s="36">
        <f>B48</f>
        <v>2</v>
      </c>
      <c r="C90" s="64" t="s">
        <v>4</v>
      </c>
      <c r="D90" s="65"/>
      <c r="E90" s="33"/>
      <c r="F90" s="34">
        <f>F55+F59+F69+F74+F82+F89</f>
        <v>3220</v>
      </c>
      <c r="G90" s="34">
        <f t="shared" ref="G90" si="31">G55+G59+G69+G74+G82+G89</f>
        <v>146.01999999999998</v>
      </c>
      <c r="H90" s="34">
        <f t="shared" ref="H90" si="32">H55+H59+H69+H74+H82+H89</f>
        <v>133.89999999999998</v>
      </c>
      <c r="I90" s="34">
        <f t="shared" ref="I90" si="33">I55+I59+I69+I74+I82+I89</f>
        <v>486.45000000000005</v>
      </c>
      <c r="J90" s="34">
        <f t="shared" ref="J90" si="34">J55+J59+J69+J74+J82+J89</f>
        <v>3718.45</v>
      </c>
      <c r="K90" s="35"/>
      <c r="L90" s="34">
        <v>610.20000000000005</v>
      </c>
    </row>
    <row r="91" spans="1:12" ht="15">
      <c r="A91" s="22">
        <v>1</v>
      </c>
      <c r="B91" s="23">
        <v>3</v>
      </c>
      <c r="C91" s="24" t="s">
        <v>20</v>
      </c>
      <c r="D91" s="5" t="s">
        <v>21</v>
      </c>
      <c r="E91" s="47" t="s">
        <v>77</v>
      </c>
      <c r="F91" s="48">
        <v>200</v>
      </c>
      <c r="G91" s="48">
        <v>8.9</v>
      </c>
      <c r="H91" s="48">
        <v>11.12</v>
      </c>
      <c r="I91" s="48">
        <v>38.299999999999997</v>
      </c>
      <c r="J91" s="48">
        <v>290</v>
      </c>
      <c r="K91" s="49">
        <v>258</v>
      </c>
      <c r="L91" s="48">
        <v>18.07</v>
      </c>
    </row>
    <row r="92" spans="1:12" ht="1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22</v>
      </c>
      <c r="E93" s="50" t="s">
        <v>79</v>
      </c>
      <c r="F93" s="51">
        <v>200</v>
      </c>
      <c r="G93" s="51">
        <v>3.18</v>
      </c>
      <c r="H93" s="51">
        <v>3.48</v>
      </c>
      <c r="I93" s="51">
        <v>14.98</v>
      </c>
      <c r="J93" s="51">
        <v>102.86</v>
      </c>
      <c r="K93" s="52">
        <v>290</v>
      </c>
      <c r="L93" s="51">
        <v>13.38</v>
      </c>
    </row>
    <row r="94" spans="1:12" ht="15">
      <c r="A94" s="25"/>
      <c r="B94" s="16"/>
      <c r="C94" s="11"/>
      <c r="D94" s="7" t="s">
        <v>23</v>
      </c>
      <c r="E94" s="50" t="s">
        <v>78</v>
      </c>
      <c r="F94" s="51">
        <v>120</v>
      </c>
      <c r="G94" s="51">
        <v>9.91</v>
      </c>
      <c r="H94" s="51">
        <v>15.96</v>
      </c>
      <c r="I94" s="51">
        <v>59.33</v>
      </c>
      <c r="J94" s="51">
        <v>421.44</v>
      </c>
      <c r="K94" s="52">
        <v>93</v>
      </c>
      <c r="L94" s="51">
        <v>26</v>
      </c>
    </row>
    <row r="95" spans="1:12" ht="19.5" customHeight="1">
      <c r="A95" s="25"/>
      <c r="B95" s="16"/>
      <c r="C95" s="11"/>
      <c r="D95" s="7" t="s">
        <v>24</v>
      </c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 t="s">
        <v>48</v>
      </c>
      <c r="F96" s="51">
        <v>40</v>
      </c>
      <c r="G96" s="51">
        <v>5.08</v>
      </c>
      <c r="H96" s="51">
        <v>4.5999999999999996</v>
      </c>
      <c r="I96" s="51">
        <v>0.28000000000000003</v>
      </c>
      <c r="J96" s="51">
        <v>62.8</v>
      </c>
      <c r="K96" s="52">
        <v>300</v>
      </c>
      <c r="L96" s="51">
        <v>12</v>
      </c>
    </row>
    <row r="97" spans="1:12" ht="1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6"/>
      <c r="B98" s="18"/>
      <c r="C98" s="8"/>
      <c r="D98" s="19" t="s">
        <v>39</v>
      </c>
      <c r="E98" s="9"/>
      <c r="F98" s="21">
        <f>SUM(F91:F97)</f>
        <v>560</v>
      </c>
      <c r="G98" s="21">
        <f t="shared" ref="G98" si="35">SUM(G91:G97)</f>
        <v>27.07</v>
      </c>
      <c r="H98" s="21">
        <f t="shared" ref="H98" si="36">SUM(H91:H97)</f>
        <v>35.160000000000004</v>
      </c>
      <c r="I98" s="21">
        <f t="shared" ref="I98" si="37">SUM(I91:I97)</f>
        <v>112.89</v>
      </c>
      <c r="J98" s="21">
        <f t="shared" ref="J98" si="38">SUM(J91:J97)</f>
        <v>877.09999999999991</v>
      </c>
      <c r="K98" s="27"/>
      <c r="L98" s="21">
        <v>69.45</v>
      </c>
    </row>
    <row r="99" spans="1:12" ht="1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50" t="s">
        <v>175</v>
      </c>
      <c r="F99" s="51">
        <v>200</v>
      </c>
      <c r="G99" s="51">
        <v>1.8</v>
      </c>
      <c r="H99" s="51">
        <v>0.4</v>
      </c>
      <c r="I99" s="51">
        <v>16.2</v>
      </c>
      <c r="J99" s="51">
        <v>86</v>
      </c>
      <c r="K99" s="52">
        <v>112</v>
      </c>
      <c r="L99" s="51">
        <v>43</v>
      </c>
    </row>
    <row r="100" spans="1:12" ht="15">
      <c r="A100" s="25"/>
      <c r="B100" s="16"/>
      <c r="C100" s="11"/>
      <c r="D100" s="11" t="s">
        <v>31</v>
      </c>
      <c r="E100" s="50" t="s">
        <v>176</v>
      </c>
      <c r="F100" s="51">
        <v>200</v>
      </c>
      <c r="G100" s="51">
        <v>1</v>
      </c>
      <c r="H100" s="51">
        <v>0</v>
      </c>
      <c r="I100" s="51">
        <v>20.2</v>
      </c>
      <c r="J100" s="51">
        <v>84.44</v>
      </c>
      <c r="K100" s="52">
        <v>518</v>
      </c>
      <c r="L100" s="51">
        <v>17.8</v>
      </c>
    </row>
    <row r="101" spans="1:12" ht="1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6"/>
      <c r="B102" s="18"/>
      <c r="C102" s="8"/>
      <c r="D102" s="19" t="s">
        <v>39</v>
      </c>
      <c r="E102" s="9"/>
      <c r="F102" s="21">
        <f>SUM(F99:F101)</f>
        <v>400</v>
      </c>
      <c r="G102" s="21">
        <f t="shared" ref="G102" si="39">SUM(G99:G101)</f>
        <v>2.8</v>
      </c>
      <c r="H102" s="21">
        <f t="shared" ref="H102" si="40">SUM(H99:H101)</f>
        <v>0.4</v>
      </c>
      <c r="I102" s="21">
        <f t="shared" ref="I102" si="41">SUM(I99:I101)</f>
        <v>36.4</v>
      </c>
      <c r="J102" s="21">
        <f t="shared" ref="J102" si="42">SUM(J99:J101)</f>
        <v>170.44</v>
      </c>
      <c r="K102" s="27"/>
      <c r="L102" s="21">
        <v>60.8</v>
      </c>
    </row>
    <row r="103" spans="1:12" ht="1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50" t="s">
        <v>80</v>
      </c>
      <c r="F103" s="51">
        <v>150</v>
      </c>
      <c r="G103" s="51">
        <v>0.83</v>
      </c>
      <c r="H103" s="51">
        <v>15.26</v>
      </c>
      <c r="I103" s="51">
        <v>5.73</v>
      </c>
      <c r="J103" s="51">
        <v>162.02000000000001</v>
      </c>
      <c r="K103" s="52">
        <v>22</v>
      </c>
      <c r="L103" s="51">
        <v>39.5</v>
      </c>
    </row>
    <row r="104" spans="1:12" ht="15">
      <c r="A104" s="25"/>
      <c r="B104" s="16"/>
      <c r="C104" s="11"/>
      <c r="D104" s="7" t="s">
        <v>28</v>
      </c>
      <c r="E104" s="50" t="s">
        <v>177</v>
      </c>
      <c r="F104" s="51">
        <v>250</v>
      </c>
      <c r="G104" s="51">
        <v>1.75</v>
      </c>
      <c r="H104" s="51">
        <v>4.97</v>
      </c>
      <c r="I104" s="51">
        <v>7.77</v>
      </c>
      <c r="J104" s="51">
        <v>8.25</v>
      </c>
      <c r="K104" s="52">
        <v>142</v>
      </c>
      <c r="L104" s="51">
        <v>33.130000000000003</v>
      </c>
    </row>
    <row r="105" spans="1:12" ht="15">
      <c r="A105" s="25"/>
      <c r="B105" s="16"/>
      <c r="C105" s="11"/>
      <c r="D105" s="7" t="s">
        <v>29</v>
      </c>
      <c r="E105" s="50" t="s">
        <v>178</v>
      </c>
      <c r="F105" s="51">
        <v>100</v>
      </c>
      <c r="G105" s="51">
        <v>16.13</v>
      </c>
      <c r="H105" s="51">
        <v>11.47</v>
      </c>
      <c r="I105" s="51">
        <v>13.73</v>
      </c>
      <c r="J105" s="51">
        <v>224</v>
      </c>
      <c r="K105" s="52">
        <v>388</v>
      </c>
      <c r="L105" s="51">
        <v>25.3</v>
      </c>
    </row>
    <row r="106" spans="1:12" ht="15">
      <c r="A106" s="25"/>
      <c r="B106" s="16"/>
      <c r="C106" s="11"/>
      <c r="D106" s="7" t="s">
        <v>30</v>
      </c>
      <c r="E106" s="50" t="s">
        <v>57</v>
      </c>
      <c r="F106" s="51">
        <v>250</v>
      </c>
      <c r="G106" s="51">
        <v>5</v>
      </c>
      <c r="H106" s="51">
        <v>7</v>
      </c>
      <c r="I106" s="51">
        <v>38</v>
      </c>
      <c r="J106" s="51">
        <v>237</v>
      </c>
      <c r="K106" s="52">
        <v>141</v>
      </c>
      <c r="L106" s="51">
        <v>20.8</v>
      </c>
    </row>
    <row r="107" spans="1:12" ht="15">
      <c r="A107" s="25"/>
      <c r="B107" s="16"/>
      <c r="C107" s="11"/>
      <c r="D107" s="7" t="s">
        <v>31</v>
      </c>
      <c r="E107" s="50" t="s">
        <v>53</v>
      </c>
      <c r="F107" s="51">
        <v>200</v>
      </c>
      <c r="G107" s="51">
        <v>0.16</v>
      </c>
      <c r="H107" s="51">
        <v>0</v>
      </c>
      <c r="I107" s="51">
        <v>27.2</v>
      </c>
      <c r="J107" s="51">
        <v>103.6</v>
      </c>
      <c r="K107" s="52">
        <v>296</v>
      </c>
      <c r="L107" s="51">
        <v>4.4400000000000004</v>
      </c>
    </row>
    <row r="108" spans="1:12" ht="1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7" t="s">
        <v>33</v>
      </c>
      <c r="E109" s="50" t="s">
        <v>66</v>
      </c>
      <c r="F109" s="51">
        <v>100</v>
      </c>
      <c r="G109" s="51">
        <v>16</v>
      </c>
      <c r="H109" s="51">
        <v>1</v>
      </c>
      <c r="I109" s="51">
        <v>70</v>
      </c>
      <c r="J109" s="51">
        <v>335.5</v>
      </c>
      <c r="K109" s="52">
        <v>110</v>
      </c>
      <c r="L109" s="51">
        <v>8.3000000000000007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6"/>
      <c r="B112" s="18"/>
      <c r="C112" s="8"/>
      <c r="D112" s="19" t="s">
        <v>39</v>
      </c>
      <c r="E112" s="9"/>
      <c r="F112" s="21">
        <f>SUM(F103:F111)</f>
        <v>1050</v>
      </c>
      <c r="G112" s="21">
        <f t="shared" ref="G112" si="43">SUM(G103:G111)</f>
        <v>39.870000000000005</v>
      </c>
      <c r="H112" s="21">
        <f t="shared" ref="H112" si="44">SUM(H103:H111)</f>
        <v>39.700000000000003</v>
      </c>
      <c r="I112" s="21">
        <f t="shared" ref="I112" si="45">SUM(I103:I111)</f>
        <v>162.43</v>
      </c>
      <c r="J112" s="21">
        <f t="shared" ref="J112" si="46">SUM(J103:J111)</f>
        <v>1070.3699999999999</v>
      </c>
      <c r="K112" s="27"/>
      <c r="L112" s="21">
        <v>131.47</v>
      </c>
    </row>
    <row r="113" spans="1:12" ht="15">
      <c r="A113" s="28">
        <f>A91</f>
        <v>1</v>
      </c>
      <c r="B113" s="14">
        <f>B91</f>
        <v>3</v>
      </c>
      <c r="C113" s="10" t="s">
        <v>34</v>
      </c>
      <c r="D113" s="12" t="s">
        <v>35</v>
      </c>
      <c r="E113" s="50" t="s">
        <v>81</v>
      </c>
      <c r="F113" s="51">
        <v>60</v>
      </c>
      <c r="G113" s="51">
        <v>4.71</v>
      </c>
      <c r="H113" s="51">
        <v>7.3</v>
      </c>
      <c r="I113" s="51">
        <v>24.96</v>
      </c>
      <c r="J113" s="51">
        <v>184.26</v>
      </c>
      <c r="K113" s="52">
        <v>536</v>
      </c>
      <c r="L113" s="51">
        <v>9.9600000000000009</v>
      </c>
    </row>
    <row r="114" spans="1:12" ht="15">
      <c r="A114" s="25"/>
      <c r="B114" s="16"/>
      <c r="C114" s="11"/>
      <c r="D114" s="12" t="s">
        <v>31</v>
      </c>
      <c r="E114" s="50" t="s">
        <v>65</v>
      </c>
      <c r="F114" s="51">
        <v>200</v>
      </c>
      <c r="G114" s="51">
        <v>6</v>
      </c>
      <c r="H114" s="51">
        <v>0.1</v>
      </c>
      <c r="I114" s="51">
        <v>8</v>
      </c>
      <c r="J114" s="51">
        <v>62</v>
      </c>
      <c r="K114" s="52">
        <v>281</v>
      </c>
      <c r="L114" s="51">
        <v>23.6</v>
      </c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6"/>
      <c r="B117" s="18"/>
      <c r="C117" s="8"/>
      <c r="D117" s="19" t="s">
        <v>39</v>
      </c>
      <c r="E117" s="9"/>
      <c r="F117" s="21">
        <f>SUM(F113:F116)</f>
        <v>260</v>
      </c>
      <c r="G117" s="21">
        <f t="shared" ref="G117" si="47">SUM(G113:G116)</f>
        <v>10.71</v>
      </c>
      <c r="H117" s="21">
        <f t="shared" ref="H117" si="48">SUM(H113:H116)</f>
        <v>7.3999999999999995</v>
      </c>
      <c r="I117" s="21">
        <f t="shared" ref="I117" si="49">SUM(I113:I116)</f>
        <v>32.96</v>
      </c>
      <c r="J117" s="21">
        <f t="shared" ref="J117" si="50">SUM(J113:J116)</f>
        <v>246.26</v>
      </c>
      <c r="K117" s="27"/>
      <c r="L117" s="21">
        <v>33.56</v>
      </c>
    </row>
    <row r="118" spans="1:12" ht="15">
      <c r="A118" s="28">
        <f>A91</f>
        <v>1</v>
      </c>
      <c r="B118" s="14">
        <f>B91</f>
        <v>3</v>
      </c>
      <c r="C118" s="10" t="s">
        <v>36</v>
      </c>
      <c r="D118" s="7" t="s">
        <v>21</v>
      </c>
      <c r="E118" s="50" t="s">
        <v>105</v>
      </c>
      <c r="F118" s="51">
        <v>100</v>
      </c>
      <c r="G118" s="51">
        <v>12.5</v>
      </c>
      <c r="H118" s="51">
        <v>15.1</v>
      </c>
      <c r="I118" s="51">
        <v>1.2</v>
      </c>
      <c r="J118" s="51">
        <v>197</v>
      </c>
      <c r="K118" s="52">
        <v>102</v>
      </c>
      <c r="L118" s="51">
        <v>63</v>
      </c>
    </row>
    <row r="119" spans="1:12" ht="15">
      <c r="A119" s="25"/>
      <c r="B119" s="16"/>
      <c r="C119" s="11"/>
      <c r="D119" s="7" t="s">
        <v>30</v>
      </c>
      <c r="E119" s="50" t="s">
        <v>95</v>
      </c>
      <c r="F119" s="51">
        <v>180</v>
      </c>
      <c r="G119" s="51">
        <v>8</v>
      </c>
      <c r="H119" s="51">
        <v>7.42</v>
      </c>
      <c r="I119" s="51">
        <v>40.17</v>
      </c>
      <c r="J119" s="51">
        <v>267.39999999999998</v>
      </c>
      <c r="K119" s="52">
        <v>237</v>
      </c>
      <c r="L119" s="51">
        <v>6.32</v>
      </c>
    </row>
    <row r="120" spans="1:12" ht="15">
      <c r="A120" s="25"/>
      <c r="B120" s="16"/>
      <c r="C120" s="11"/>
      <c r="D120" s="7" t="s">
        <v>31</v>
      </c>
      <c r="E120" s="50" t="s">
        <v>74</v>
      </c>
      <c r="F120" s="51">
        <v>200</v>
      </c>
      <c r="G120" s="51">
        <v>0.12</v>
      </c>
      <c r="H120" s="51">
        <v>0</v>
      </c>
      <c r="I120" s="51">
        <v>6.68</v>
      </c>
      <c r="J120" s="51">
        <v>26.46</v>
      </c>
      <c r="K120" s="52">
        <v>286</v>
      </c>
      <c r="L120" s="51">
        <v>2.0499999999999998</v>
      </c>
    </row>
    <row r="121" spans="1:12" ht="15">
      <c r="A121" s="25"/>
      <c r="B121" s="16"/>
      <c r="C121" s="11"/>
      <c r="D121" s="7" t="s">
        <v>23</v>
      </c>
      <c r="E121" s="50" t="s">
        <v>60</v>
      </c>
      <c r="F121" s="51">
        <v>100</v>
      </c>
      <c r="G121" s="51">
        <v>7.6</v>
      </c>
      <c r="H121" s="51">
        <v>0.8</v>
      </c>
      <c r="I121" s="51">
        <v>49.2</v>
      </c>
      <c r="J121" s="51">
        <v>235</v>
      </c>
      <c r="K121" s="52">
        <v>108</v>
      </c>
      <c r="L121" s="51">
        <v>8.3000000000000007</v>
      </c>
    </row>
    <row r="122" spans="1:12" ht="15">
      <c r="A122" s="25"/>
      <c r="B122" s="16"/>
      <c r="C122" s="11"/>
      <c r="D122" s="11" t="s">
        <v>24</v>
      </c>
      <c r="E122" s="50" t="s">
        <v>72</v>
      </c>
      <c r="F122" s="51">
        <v>200</v>
      </c>
      <c r="G122" s="51">
        <v>0.8</v>
      </c>
      <c r="H122" s="51">
        <v>0.6</v>
      </c>
      <c r="I122" s="51">
        <v>20.6</v>
      </c>
      <c r="J122" s="51">
        <v>94</v>
      </c>
      <c r="K122" s="52">
        <v>112</v>
      </c>
      <c r="L122" s="51">
        <v>58</v>
      </c>
    </row>
    <row r="123" spans="1:12" ht="15">
      <c r="A123" s="25"/>
      <c r="B123" s="16"/>
      <c r="C123" s="11"/>
      <c r="D123" s="11" t="s">
        <v>27</v>
      </c>
      <c r="E123" s="50" t="s">
        <v>96</v>
      </c>
      <c r="F123" s="51">
        <v>200</v>
      </c>
      <c r="G123" s="51">
        <v>2.76</v>
      </c>
      <c r="H123" s="51">
        <v>20.16</v>
      </c>
      <c r="I123" s="51">
        <v>16.14</v>
      </c>
      <c r="J123" s="51">
        <v>256.89999999999998</v>
      </c>
      <c r="K123" s="52">
        <v>59</v>
      </c>
      <c r="L123" s="51">
        <v>15.08</v>
      </c>
    </row>
    <row r="124" spans="1:12" ht="15">
      <c r="A124" s="26"/>
      <c r="B124" s="18"/>
      <c r="C124" s="8"/>
      <c r="D124" s="19" t="s">
        <v>39</v>
      </c>
      <c r="E124" s="9"/>
      <c r="F124" s="21">
        <f>SUM(F118:F123)</f>
        <v>980</v>
      </c>
      <c r="G124" s="21">
        <f t="shared" ref="G124" si="51">SUM(G118:G123)</f>
        <v>31.78</v>
      </c>
      <c r="H124" s="21">
        <f t="shared" ref="H124" si="52">SUM(H118:H123)</f>
        <v>44.08</v>
      </c>
      <c r="I124" s="21">
        <f>SUM(I118+I119+I120+I121+I122+I123)</f>
        <v>133.99</v>
      </c>
      <c r="J124" s="21">
        <f t="shared" ref="J124" si="53">SUM(J118:J123)</f>
        <v>1076.7599999999998</v>
      </c>
      <c r="K124" s="27"/>
      <c r="L124" s="21">
        <v>94.75</v>
      </c>
    </row>
    <row r="125" spans="1:12" ht="1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54">SUM(G125:G130)</f>
        <v>0</v>
      </c>
      <c r="H131" s="21">
        <f t="shared" ref="H131" si="55">SUM(H125:H130)</f>
        <v>0</v>
      </c>
      <c r="I131" s="21">
        <f t="shared" ref="I131" si="56">SUM(I125:I130)</f>
        <v>0</v>
      </c>
      <c r="J131" s="21">
        <f t="shared" ref="J131" si="57">SUM(J125:J130)</f>
        <v>0</v>
      </c>
      <c r="K131" s="27"/>
      <c r="L131" s="21"/>
    </row>
    <row r="132" spans="1:12" ht="15.75" customHeight="1">
      <c r="A132" s="31">
        <f>A91</f>
        <v>1</v>
      </c>
      <c r="B132" s="32">
        <f>B91</f>
        <v>3</v>
      </c>
      <c r="C132" s="64" t="s">
        <v>4</v>
      </c>
      <c r="D132" s="65"/>
      <c r="E132" s="33"/>
      <c r="F132" s="34">
        <f>F98+F102+F112+F117+F124+F131</f>
        <v>3250</v>
      </c>
      <c r="G132" s="34">
        <f t="shared" ref="G132" si="58">G98+G102+G112+G117+G124+G131</f>
        <v>112.23000000000002</v>
      </c>
      <c r="H132" s="34">
        <f t="shared" ref="H132" si="59">H98+H102+H112+H117+H124+H131</f>
        <v>126.74000000000001</v>
      </c>
      <c r="I132" s="34">
        <f t="shared" ref="I132" si="60">I98+I102+I112+I117+I124+I131</f>
        <v>478.67</v>
      </c>
      <c r="J132" s="34">
        <f t="shared" ref="J132" si="61">J98+J102+J112+J117+J124+J131</f>
        <v>3440.93</v>
      </c>
      <c r="K132" s="35"/>
      <c r="L132" s="34">
        <v>390.03</v>
      </c>
    </row>
    <row r="133" spans="1:12" ht="15">
      <c r="A133" s="22">
        <v>1</v>
      </c>
      <c r="B133" s="23">
        <v>4</v>
      </c>
      <c r="C133" s="24" t="s">
        <v>20</v>
      </c>
      <c r="D133" s="5" t="s">
        <v>21</v>
      </c>
      <c r="E133" s="47" t="s">
        <v>82</v>
      </c>
      <c r="F133" s="48">
        <v>200</v>
      </c>
      <c r="G133" s="48">
        <v>7.76</v>
      </c>
      <c r="H133" s="48">
        <v>10.24</v>
      </c>
      <c r="I133" s="48">
        <v>34.380000000000003</v>
      </c>
      <c r="J133" s="48">
        <v>261.58</v>
      </c>
      <c r="K133" s="49">
        <v>255</v>
      </c>
      <c r="L133" s="48">
        <v>18.34</v>
      </c>
    </row>
    <row r="134" spans="1:12" ht="1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22</v>
      </c>
      <c r="E135" s="50" t="s">
        <v>83</v>
      </c>
      <c r="F135" s="51">
        <v>200</v>
      </c>
      <c r="G135" s="51">
        <v>0.26</v>
      </c>
      <c r="H135" s="51">
        <v>0</v>
      </c>
      <c r="I135" s="51">
        <v>15.22</v>
      </c>
      <c r="J135" s="51">
        <v>61.16</v>
      </c>
      <c r="K135" s="52">
        <v>494</v>
      </c>
      <c r="L135" s="51">
        <v>3.35</v>
      </c>
    </row>
    <row r="136" spans="1:12" ht="15">
      <c r="A136" s="25"/>
      <c r="B136" s="16"/>
      <c r="C136" s="11"/>
      <c r="D136" s="7" t="s">
        <v>23</v>
      </c>
      <c r="E136" s="50" t="s">
        <v>84</v>
      </c>
      <c r="F136" s="51">
        <v>140</v>
      </c>
      <c r="G136" s="51">
        <v>11.52</v>
      </c>
      <c r="H136" s="51">
        <v>10.01</v>
      </c>
      <c r="I136" s="51">
        <v>89.03</v>
      </c>
      <c r="J136" s="51">
        <v>489.78</v>
      </c>
      <c r="K136" s="52">
        <v>95</v>
      </c>
      <c r="L136" s="51">
        <v>33.200000000000003</v>
      </c>
    </row>
    <row r="137" spans="1:12" ht="15">
      <c r="A137" s="25"/>
      <c r="B137" s="16"/>
      <c r="C137" s="11"/>
      <c r="D137" s="7" t="s">
        <v>24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6"/>
      <c r="B140" s="18"/>
      <c r="C140" s="8"/>
      <c r="D140" s="19" t="s">
        <v>39</v>
      </c>
      <c r="E140" s="9"/>
      <c r="F140" s="21">
        <f>SUM(F133:F139)</f>
        <v>540</v>
      </c>
      <c r="G140" s="21">
        <f t="shared" ref="G140" si="62">SUM(G133:G139)</f>
        <v>19.54</v>
      </c>
      <c r="H140" s="21">
        <f t="shared" ref="H140" si="63">SUM(H133:H139)</f>
        <v>20.25</v>
      </c>
      <c r="I140" s="21">
        <f t="shared" ref="I140" si="64">SUM(I133:I139)</f>
        <v>138.63</v>
      </c>
      <c r="J140" s="21">
        <f t="shared" ref="J140" si="65">SUM(J133:J139)</f>
        <v>812.52</v>
      </c>
      <c r="K140" s="27"/>
      <c r="L140" s="21">
        <v>54.89</v>
      </c>
    </row>
    <row r="141" spans="1:12" ht="1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50" t="s">
        <v>65</v>
      </c>
      <c r="F141" s="51">
        <v>200</v>
      </c>
      <c r="G141" s="51">
        <v>6</v>
      </c>
      <c r="H141" s="51">
        <v>2</v>
      </c>
      <c r="I141" s="51">
        <v>8</v>
      </c>
      <c r="J141" s="51">
        <v>80</v>
      </c>
      <c r="K141" s="52">
        <v>516</v>
      </c>
      <c r="L141" s="51">
        <v>23.6</v>
      </c>
    </row>
    <row r="142" spans="1:12" ht="15">
      <c r="A142" s="25"/>
      <c r="B142" s="16"/>
      <c r="D142" s="11"/>
      <c r="E142" s="50" t="s">
        <v>179</v>
      </c>
      <c r="F142" s="51">
        <v>130</v>
      </c>
      <c r="G142" s="51">
        <v>14.17</v>
      </c>
      <c r="H142" s="51">
        <v>24.43</v>
      </c>
      <c r="I142" s="51">
        <v>6.98</v>
      </c>
      <c r="J142" s="51">
        <v>305.51</v>
      </c>
      <c r="K142" s="52">
        <v>301</v>
      </c>
      <c r="L142" s="51">
        <v>38.25</v>
      </c>
    </row>
    <row r="143" spans="1:12" ht="1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>
      <c r="A144" s="26"/>
      <c r="B144" s="18"/>
      <c r="C144" s="8"/>
      <c r="D144" s="19" t="s">
        <v>39</v>
      </c>
      <c r="E144" s="9"/>
      <c r="F144" s="21">
        <f>SUM(F141:F143)</f>
        <v>330</v>
      </c>
      <c r="G144" s="21">
        <f t="shared" ref="G144" si="66">SUM(G141:G143)</f>
        <v>20.170000000000002</v>
      </c>
      <c r="H144" s="21">
        <f t="shared" ref="H144" si="67">SUM(H141:H143)</f>
        <v>26.43</v>
      </c>
      <c r="I144" s="21">
        <f t="shared" ref="I144" si="68">SUM(I141:I143)</f>
        <v>14.98</v>
      </c>
      <c r="J144" s="21">
        <f t="shared" ref="J144" si="69">SUM(J141:J143)</f>
        <v>385.51</v>
      </c>
      <c r="K144" s="27"/>
      <c r="L144" s="21">
        <v>61.85</v>
      </c>
    </row>
    <row r="145" spans="1:12" ht="1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50" t="s">
        <v>93</v>
      </c>
      <c r="F145" s="51">
        <v>100</v>
      </c>
      <c r="G145" s="51">
        <v>6.2</v>
      </c>
      <c r="H145" s="51">
        <v>8.1</v>
      </c>
      <c r="I145" s="51">
        <v>18.350000000000001</v>
      </c>
      <c r="J145" s="51">
        <v>169.22</v>
      </c>
      <c r="K145" s="52">
        <v>69</v>
      </c>
      <c r="L145" s="51">
        <v>13.35</v>
      </c>
    </row>
    <row r="146" spans="1:12" ht="15">
      <c r="A146" s="25"/>
      <c r="B146" s="16"/>
      <c r="C146" s="11"/>
      <c r="D146" s="7" t="s">
        <v>28</v>
      </c>
      <c r="E146" s="50" t="s">
        <v>86</v>
      </c>
      <c r="F146" s="51" t="s">
        <v>87</v>
      </c>
      <c r="G146" s="51">
        <v>10.029999999999999</v>
      </c>
      <c r="H146" s="51">
        <v>5.95</v>
      </c>
      <c r="I146" s="51">
        <v>18.03</v>
      </c>
      <c r="J146" s="51">
        <v>166.12</v>
      </c>
      <c r="K146" s="52">
        <v>149</v>
      </c>
      <c r="L146" s="51">
        <v>40.99</v>
      </c>
    </row>
    <row r="147" spans="1:12" ht="15">
      <c r="A147" s="25"/>
      <c r="B147" s="16"/>
      <c r="C147" s="11"/>
      <c r="D147" s="7" t="s">
        <v>29</v>
      </c>
      <c r="E147" s="50" t="s">
        <v>139</v>
      </c>
      <c r="F147" s="51">
        <v>90</v>
      </c>
      <c r="G147" s="51">
        <v>25.8</v>
      </c>
      <c r="H147" s="51">
        <v>26.04</v>
      </c>
      <c r="I147" s="51">
        <v>0.32</v>
      </c>
      <c r="J147" s="51">
        <v>338.35</v>
      </c>
      <c r="K147" s="52">
        <v>9</v>
      </c>
      <c r="L147" s="51">
        <v>44.85</v>
      </c>
    </row>
    <row r="148" spans="1:12" ht="15">
      <c r="A148" s="25"/>
      <c r="B148" s="16"/>
      <c r="C148" s="11"/>
      <c r="D148" s="7" t="s">
        <v>30</v>
      </c>
      <c r="E148" s="50" t="s">
        <v>180</v>
      </c>
      <c r="F148" s="51">
        <v>150</v>
      </c>
      <c r="G148" s="51">
        <v>5.8</v>
      </c>
      <c r="H148" s="51">
        <v>4.05</v>
      </c>
      <c r="I148" s="51">
        <v>35.4</v>
      </c>
      <c r="J148" s="51">
        <v>201</v>
      </c>
      <c r="K148" s="52">
        <v>216</v>
      </c>
      <c r="L148" s="51">
        <v>8.15</v>
      </c>
    </row>
    <row r="149" spans="1:12" ht="15">
      <c r="A149" s="25"/>
      <c r="B149" s="16"/>
      <c r="C149" s="11"/>
      <c r="D149" s="7" t="s">
        <v>31</v>
      </c>
      <c r="E149" s="50" t="s">
        <v>89</v>
      </c>
      <c r="F149" s="51">
        <v>200</v>
      </c>
      <c r="G149" s="51">
        <v>1.4</v>
      </c>
      <c r="H149" s="51">
        <v>0.2</v>
      </c>
      <c r="I149" s="51">
        <v>26.4</v>
      </c>
      <c r="J149" s="51">
        <v>120</v>
      </c>
      <c r="K149" s="52">
        <v>518</v>
      </c>
      <c r="L149" s="51">
        <v>17.8</v>
      </c>
    </row>
    <row r="150" spans="1:12" ht="15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7" t="s">
        <v>33</v>
      </c>
      <c r="E151" s="50" t="s">
        <v>66</v>
      </c>
      <c r="F151" s="51">
        <v>100</v>
      </c>
      <c r="G151" s="51">
        <v>16</v>
      </c>
      <c r="H151" s="51">
        <v>1</v>
      </c>
      <c r="I151" s="51">
        <v>70</v>
      </c>
      <c r="J151" s="51">
        <v>335.5</v>
      </c>
      <c r="K151" s="52">
        <v>110</v>
      </c>
      <c r="L151" s="51">
        <v>8.3000000000000007</v>
      </c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6"/>
      <c r="B154" s="18"/>
      <c r="C154" s="8"/>
      <c r="D154" s="19" t="s">
        <v>39</v>
      </c>
      <c r="E154" s="9"/>
      <c r="F154" s="21">
        <v>890</v>
      </c>
      <c r="G154" s="21">
        <f t="shared" ref="G154" si="70">SUM(G145:G153)</f>
        <v>65.22999999999999</v>
      </c>
      <c r="H154" s="21">
        <f t="shared" ref="H154" si="71">SUM(H145:H153)</f>
        <v>45.34</v>
      </c>
      <c r="I154" s="21">
        <f t="shared" ref="I154" si="72">SUM(I145:I153)</f>
        <v>168.5</v>
      </c>
      <c r="J154" s="21">
        <f t="shared" ref="J154" si="73">SUM(J145:J153)</f>
        <v>1330.19</v>
      </c>
      <c r="K154" s="27"/>
      <c r="L154" s="21">
        <v>125.29</v>
      </c>
    </row>
    <row r="155" spans="1:12" ht="15">
      <c r="A155" s="28">
        <f>A133</f>
        <v>1</v>
      </c>
      <c r="B155" s="14">
        <f>B133</f>
        <v>4</v>
      </c>
      <c r="C155" s="10" t="s">
        <v>34</v>
      </c>
      <c r="D155" s="12" t="s">
        <v>24</v>
      </c>
      <c r="E155" s="50" t="s">
        <v>155</v>
      </c>
      <c r="F155" s="51">
        <v>100</v>
      </c>
      <c r="G155" s="51">
        <v>0.8</v>
      </c>
      <c r="H155" s="51">
        <v>0.4</v>
      </c>
      <c r="I155" s="51">
        <v>8.1</v>
      </c>
      <c r="J155" s="51">
        <v>47</v>
      </c>
      <c r="K155" s="52">
        <v>112</v>
      </c>
      <c r="L155" s="51">
        <v>23</v>
      </c>
    </row>
    <row r="156" spans="1:12" ht="15">
      <c r="A156" s="25"/>
      <c r="B156" s="16"/>
      <c r="C156" s="11"/>
      <c r="D156" s="12"/>
      <c r="E156" s="50" t="s">
        <v>91</v>
      </c>
      <c r="F156" s="51">
        <v>100</v>
      </c>
      <c r="G156" s="51">
        <v>5</v>
      </c>
      <c r="H156" s="51">
        <v>3.2</v>
      </c>
      <c r="I156" s="51">
        <v>8.5</v>
      </c>
      <c r="J156" s="51">
        <v>87</v>
      </c>
      <c r="K156" s="52">
        <v>517</v>
      </c>
      <c r="L156" s="51">
        <v>40</v>
      </c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6"/>
      <c r="B159" s="18"/>
      <c r="C159" s="8"/>
      <c r="D159" s="19" t="s">
        <v>39</v>
      </c>
      <c r="E159" s="9"/>
      <c r="F159" s="21">
        <f>SUM(F155:F158)</f>
        <v>200</v>
      </c>
      <c r="G159" s="21">
        <f t="shared" ref="G159" si="74">SUM(G155:G158)</f>
        <v>5.8</v>
      </c>
      <c r="H159" s="21">
        <f t="shared" ref="H159" si="75">SUM(H155:H158)</f>
        <v>3.6</v>
      </c>
      <c r="I159" s="21">
        <f t="shared" ref="I159" si="76">SUM(I155:I158)</f>
        <v>16.600000000000001</v>
      </c>
      <c r="J159" s="21">
        <f t="shared" ref="J159" si="77">SUM(J155:J158)</f>
        <v>134</v>
      </c>
      <c r="K159" s="27"/>
      <c r="L159" s="21">
        <v>63</v>
      </c>
    </row>
    <row r="160" spans="1:12" ht="1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50" t="s">
        <v>92</v>
      </c>
      <c r="F160" s="51">
        <v>90</v>
      </c>
      <c r="G160" s="51">
        <v>17.64</v>
      </c>
      <c r="H160" s="51">
        <v>8.15</v>
      </c>
      <c r="I160" s="51">
        <v>12.39</v>
      </c>
      <c r="J160" s="51">
        <v>198.89</v>
      </c>
      <c r="K160" s="52">
        <v>349</v>
      </c>
      <c r="L160" s="51">
        <v>35</v>
      </c>
    </row>
    <row r="161" spans="1:12" ht="15">
      <c r="A161" s="25"/>
      <c r="B161" s="16"/>
      <c r="C161" s="11"/>
      <c r="D161" s="7" t="s">
        <v>30</v>
      </c>
      <c r="E161" s="50" t="s">
        <v>57</v>
      </c>
      <c r="F161" s="51">
        <v>250</v>
      </c>
      <c r="G161" s="51">
        <v>5.4</v>
      </c>
      <c r="H161" s="51">
        <v>7.4</v>
      </c>
      <c r="I161" s="51">
        <v>36.78</v>
      </c>
      <c r="J161" s="51">
        <v>237.1</v>
      </c>
      <c r="K161" s="52">
        <v>141</v>
      </c>
      <c r="L161" s="51">
        <v>25.8</v>
      </c>
    </row>
    <row r="162" spans="1:12" ht="15">
      <c r="A162" s="25"/>
      <c r="B162" s="16"/>
      <c r="C162" s="11"/>
      <c r="D162" s="7" t="s">
        <v>31</v>
      </c>
      <c r="E162" s="50" t="s">
        <v>74</v>
      </c>
      <c r="F162" s="51">
        <v>200</v>
      </c>
      <c r="G162" s="51">
        <v>0.12</v>
      </c>
      <c r="H162" s="51">
        <v>0</v>
      </c>
      <c r="I162" s="51">
        <v>6.68</v>
      </c>
      <c r="J162" s="51">
        <v>26.46</v>
      </c>
      <c r="K162" s="52">
        <v>286</v>
      </c>
      <c r="L162" s="51">
        <v>2.0499999999999998</v>
      </c>
    </row>
    <row r="163" spans="1:12" ht="15">
      <c r="A163" s="25"/>
      <c r="B163" s="16"/>
      <c r="C163" s="11"/>
      <c r="D163" s="7" t="s">
        <v>23</v>
      </c>
      <c r="E163" s="50" t="s">
        <v>181</v>
      </c>
      <c r="F163" s="51">
        <v>120</v>
      </c>
      <c r="G163" s="51">
        <v>9.91</v>
      </c>
      <c r="H163" s="51">
        <v>15.96</v>
      </c>
      <c r="I163" s="51">
        <v>59.33</v>
      </c>
      <c r="J163" s="51">
        <v>421.44</v>
      </c>
      <c r="K163" s="52">
        <v>93</v>
      </c>
      <c r="L163" s="51">
        <v>26</v>
      </c>
    </row>
    <row r="164" spans="1:12" ht="15">
      <c r="A164" s="25"/>
      <c r="B164" s="16"/>
      <c r="C164" s="11"/>
      <c r="D164" s="11" t="s">
        <v>27</v>
      </c>
      <c r="E164" s="50" t="s">
        <v>182</v>
      </c>
      <c r="F164" s="51">
        <v>200</v>
      </c>
      <c r="G164" s="51">
        <v>4.32</v>
      </c>
      <c r="H164" s="51">
        <v>22.04</v>
      </c>
      <c r="I164" s="51">
        <v>7.3</v>
      </c>
      <c r="J164" s="51">
        <v>245.36</v>
      </c>
      <c r="K164" s="52">
        <v>5</v>
      </c>
      <c r="L164" s="51">
        <v>23.42</v>
      </c>
    </row>
    <row r="165" spans="1:12" ht="15">
      <c r="A165" s="25"/>
      <c r="B165" s="16"/>
      <c r="C165" s="11"/>
      <c r="D165" s="11" t="s">
        <v>24</v>
      </c>
      <c r="E165" s="50" t="s">
        <v>94</v>
      </c>
      <c r="F165" s="51">
        <v>200</v>
      </c>
      <c r="G165" s="51">
        <v>1.8</v>
      </c>
      <c r="H165" s="51">
        <v>0.4</v>
      </c>
      <c r="I165" s="51">
        <v>16.2</v>
      </c>
      <c r="J165" s="51">
        <v>86</v>
      </c>
      <c r="K165" s="52">
        <v>112</v>
      </c>
      <c r="L165" s="51">
        <v>43</v>
      </c>
    </row>
    <row r="166" spans="1:12" ht="15">
      <c r="A166" s="26"/>
      <c r="B166" s="18"/>
      <c r="C166" s="8"/>
      <c r="D166" s="19" t="s">
        <v>39</v>
      </c>
      <c r="E166" s="9"/>
      <c r="F166" s="21">
        <f>SUM(F160:F165)</f>
        <v>1060</v>
      </c>
      <c r="G166" s="21">
        <f t="shared" ref="G166" si="78">SUM(G160:G165)</f>
        <v>39.19</v>
      </c>
      <c r="H166" s="21">
        <f t="shared" ref="H166" si="79">SUM(H160:H165)</f>
        <v>53.949999999999996</v>
      </c>
      <c r="I166" s="21">
        <f t="shared" ref="I166" si="80">SUM(I160:I165)</f>
        <v>138.68</v>
      </c>
      <c r="J166" s="21">
        <f t="shared" ref="J166" si="81">SUM(J160:J165)</f>
        <v>1215.25</v>
      </c>
      <c r="K166" s="27"/>
      <c r="L166" s="21">
        <v>155.27000000000001</v>
      </c>
    </row>
    <row r="167" spans="1:12" ht="1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35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12" t="s">
        <v>24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>
      <c r="A173" s="26"/>
      <c r="B173" s="18"/>
      <c r="C173" s="8"/>
      <c r="D173" s="20" t="s">
        <v>39</v>
      </c>
      <c r="E173" s="9"/>
      <c r="F173" s="21">
        <f>SUM(F167:F172)</f>
        <v>0</v>
      </c>
      <c r="G173" s="21">
        <f t="shared" ref="G173" si="82">SUM(G167:G172)</f>
        <v>0</v>
      </c>
      <c r="H173" s="21">
        <f t="shared" ref="H173" si="83">SUM(H167:H172)</f>
        <v>0</v>
      </c>
      <c r="I173" s="21">
        <f t="shared" ref="I173" si="84">SUM(I167:I172)</f>
        <v>0</v>
      </c>
      <c r="J173" s="21">
        <f t="shared" ref="J173" si="85">SUM(J167:J172)</f>
        <v>0</v>
      </c>
      <c r="K173" s="27"/>
      <c r="L173" s="21"/>
    </row>
    <row r="174" spans="1:12" ht="15.75" customHeight="1">
      <c r="A174" s="31">
        <f>A133</f>
        <v>1</v>
      </c>
      <c r="B174" s="32">
        <f>B133</f>
        <v>4</v>
      </c>
      <c r="C174" s="64" t="s">
        <v>4</v>
      </c>
      <c r="D174" s="65"/>
      <c r="E174" s="33"/>
      <c r="F174" s="34">
        <f>F140+F144+F154+F159+F166+F173</f>
        <v>3020</v>
      </c>
      <c r="G174" s="34">
        <f t="shared" ref="G174" si="86">G140+G144+G154+G159+G166+G173</f>
        <v>149.93</v>
      </c>
      <c r="H174" s="34">
        <f t="shared" ref="H174" si="87">H140+H144+H154+H159+H166+H173</f>
        <v>149.57</v>
      </c>
      <c r="I174" s="34">
        <f t="shared" ref="I174" si="88">I140+I144+I154+I159+I166+I173</f>
        <v>477.39000000000004</v>
      </c>
      <c r="J174" s="34">
        <f t="shared" ref="J174" si="89">J140+J144+J154+J159+J166+J173</f>
        <v>3877.4700000000003</v>
      </c>
      <c r="K174" s="35"/>
      <c r="L174" s="34">
        <v>460.03</v>
      </c>
    </row>
    <row r="175" spans="1:12" ht="15">
      <c r="A175" s="22">
        <v>1</v>
      </c>
      <c r="B175" s="23">
        <v>5</v>
      </c>
      <c r="C175" s="24" t="s">
        <v>20</v>
      </c>
      <c r="D175" s="5" t="s">
        <v>21</v>
      </c>
      <c r="E175" s="47" t="s">
        <v>108</v>
      </c>
      <c r="F175" s="48">
        <v>200</v>
      </c>
      <c r="G175" s="48">
        <v>7.9</v>
      </c>
      <c r="H175" s="48">
        <v>10.119999999999999</v>
      </c>
      <c r="I175" s="48">
        <v>36.68</v>
      </c>
      <c r="J175" s="48">
        <v>270.45999999999998</v>
      </c>
      <c r="K175" s="49">
        <v>250</v>
      </c>
      <c r="L175" s="48">
        <v>19.07</v>
      </c>
    </row>
    <row r="176" spans="1:12" ht="15">
      <c r="A176" s="25"/>
      <c r="B176" s="16"/>
      <c r="C176" s="11"/>
      <c r="D176" s="6"/>
      <c r="E176" s="50" t="s">
        <v>48</v>
      </c>
      <c r="F176" s="51">
        <v>40</v>
      </c>
      <c r="G176" s="51">
        <v>5.08</v>
      </c>
      <c r="H176" s="51">
        <v>4.5999999999999996</v>
      </c>
      <c r="I176" s="51">
        <v>0.28000000000000003</v>
      </c>
      <c r="J176" s="51">
        <v>62.8</v>
      </c>
      <c r="K176" s="52">
        <v>300</v>
      </c>
      <c r="L176" s="51">
        <v>12</v>
      </c>
    </row>
    <row r="177" spans="1:12" ht="15">
      <c r="A177" s="25"/>
      <c r="B177" s="16"/>
      <c r="C177" s="11"/>
      <c r="D177" s="7" t="s">
        <v>22</v>
      </c>
      <c r="E177" s="50" t="s">
        <v>63</v>
      </c>
      <c r="F177" s="51">
        <v>200</v>
      </c>
      <c r="G177" s="51">
        <v>3.62</v>
      </c>
      <c r="H177" s="51">
        <v>3.66</v>
      </c>
      <c r="I177" s="51">
        <v>24.96</v>
      </c>
      <c r="J177" s="51">
        <v>144.47999999999999</v>
      </c>
      <c r="K177" s="52">
        <v>496</v>
      </c>
      <c r="L177" s="51">
        <v>21.78</v>
      </c>
    </row>
    <row r="178" spans="1:12" ht="15">
      <c r="A178" s="25"/>
      <c r="B178" s="16"/>
      <c r="C178" s="11"/>
      <c r="D178" s="7" t="s">
        <v>23</v>
      </c>
      <c r="E178" s="50" t="s">
        <v>62</v>
      </c>
      <c r="F178" s="51">
        <v>140</v>
      </c>
      <c r="G178" s="51">
        <v>20.47</v>
      </c>
      <c r="H178" s="51">
        <v>21.77</v>
      </c>
      <c r="I178" s="51">
        <v>67.86</v>
      </c>
      <c r="J178" s="51">
        <v>523.80999999999995</v>
      </c>
      <c r="K178" s="52">
        <v>90</v>
      </c>
      <c r="L178" s="51">
        <v>49.49</v>
      </c>
    </row>
    <row r="179" spans="1:12" ht="15">
      <c r="A179" s="25"/>
      <c r="B179" s="16"/>
      <c r="C179" s="11"/>
      <c r="D179" s="7" t="s">
        <v>24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6"/>
      <c r="B182" s="18"/>
      <c r="C182" s="8"/>
      <c r="D182" s="19" t="s">
        <v>39</v>
      </c>
      <c r="E182" s="9"/>
      <c r="F182" s="21">
        <f>SUM(F175:F181)</f>
        <v>580</v>
      </c>
      <c r="G182" s="21">
        <f t="shared" ref="G182" si="90">SUM(G175:G181)</f>
        <v>37.07</v>
      </c>
      <c r="H182" s="21">
        <f t="shared" ref="H182" si="91">SUM(H175:H181)</f>
        <v>40.15</v>
      </c>
      <c r="I182" s="21">
        <f t="shared" ref="I182" si="92">SUM(I175:I181)</f>
        <v>129.78</v>
      </c>
      <c r="J182" s="21">
        <f t="shared" ref="J182" si="93">SUM(J175:J181)</f>
        <v>1001.55</v>
      </c>
      <c r="K182" s="27"/>
      <c r="L182" s="21">
        <v>102.34</v>
      </c>
    </row>
    <row r="183" spans="1:12" ht="15">
      <c r="A183" s="28">
        <f>A175</f>
        <v>1</v>
      </c>
      <c r="B183" s="14">
        <f>B175</f>
        <v>5</v>
      </c>
      <c r="C183" s="10" t="s">
        <v>25</v>
      </c>
      <c r="D183" s="12" t="s">
        <v>31</v>
      </c>
      <c r="E183" s="50" t="s">
        <v>109</v>
      </c>
      <c r="F183" s="51">
        <v>200</v>
      </c>
      <c r="G183" s="51">
        <v>5.8</v>
      </c>
      <c r="H183" s="51">
        <v>6.4</v>
      </c>
      <c r="I183" s="51">
        <v>9.4</v>
      </c>
      <c r="J183" s="51">
        <v>120</v>
      </c>
      <c r="K183" s="52">
        <v>515</v>
      </c>
      <c r="L183" s="51">
        <v>15</v>
      </c>
    </row>
    <row r="184" spans="1:12" ht="15">
      <c r="A184" s="25"/>
      <c r="B184" s="16"/>
      <c r="C184" s="11"/>
      <c r="D184" s="11"/>
      <c r="E184" s="50" t="s">
        <v>113</v>
      </c>
      <c r="F184" s="51">
        <v>100</v>
      </c>
      <c r="G184" s="51">
        <v>16.87</v>
      </c>
      <c r="H184" s="51">
        <v>10.67</v>
      </c>
      <c r="I184" s="51">
        <v>21.06</v>
      </c>
      <c r="J184" s="51">
        <v>246.27</v>
      </c>
      <c r="K184" s="52">
        <v>320</v>
      </c>
      <c r="L184" s="51">
        <v>60.35</v>
      </c>
    </row>
    <row r="185" spans="1:12" ht="1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6"/>
      <c r="B186" s="18"/>
      <c r="C186" s="8"/>
      <c r="D186" s="19" t="s">
        <v>39</v>
      </c>
      <c r="E186" s="9"/>
      <c r="F186" s="21">
        <f>SUM(F183:F185)</f>
        <v>300</v>
      </c>
      <c r="G186" s="21">
        <f>SUM(G183+G184)</f>
        <v>22.67</v>
      </c>
      <c r="H186" s="21">
        <f>SUM(H183+H184)</f>
        <v>17.07</v>
      </c>
      <c r="I186" s="21">
        <f>SUM(I183+I184)</f>
        <v>30.46</v>
      </c>
      <c r="J186" s="21">
        <f>SUM(J183+J184)</f>
        <v>366.27</v>
      </c>
      <c r="K186" s="27"/>
      <c r="L186" s="21">
        <v>75.349999999999994</v>
      </c>
    </row>
    <row r="187" spans="1:12" ht="1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50" t="s">
        <v>183</v>
      </c>
      <c r="F187" s="51">
        <v>150</v>
      </c>
      <c r="G187" s="51">
        <v>2.25</v>
      </c>
      <c r="H187" s="51">
        <v>7.75</v>
      </c>
      <c r="I187" s="51">
        <v>10.75</v>
      </c>
      <c r="J187" s="51">
        <v>120</v>
      </c>
      <c r="K187" s="52">
        <v>21</v>
      </c>
      <c r="L187" s="51">
        <v>19.5</v>
      </c>
    </row>
    <row r="188" spans="1:12" ht="15">
      <c r="A188" s="25"/>
      <c r="B188" s="16"/>
      <c r="C188" s="11"/>
      <c r="D188" s="7" t="s">
        <v>28</v>
      </c>
      <c r="E188" s="50" t="s">
        <v>184</v>
      </c>
      <c r="F188" s="51">
        <v>250</v>
      </c>
      <c r="G188" s="51">
        <v>2.12</v>
      </c>
      <c r="H188" s="51">
        <v>6</v>
      </c>
      <c r="I188" s="51">
        <v>15.37</v>
      </c>
      <c r="J188" s="51">
        <v>130</v>
      </c>
      <c r="K188" s="52">
        <v>132</v>
      </c>
      <c r="L188" s="51">
        <v>36.01</v>
      </c>
    </row>
    <row r="189" spans="1:12" ht="15">
      <c r="A189" s="25"/>
      <c r="B189" s="16"/>
      <c r="C189" s="11"/>
      <c r="D189" s="7" t="s">
        <v>29</v>
      </c>
      <c r="E189" s="50" t="s">
        <v>185</v>
      </c>
      <c r="F189" s="51">
        <v>100</v>
      </c>
      <c r="G189" s="51">
        <v>15</v>
      </c>
      <c r="H189" s="51">
        <v>10.71</v>
      </c>
      <c r="I189" s="51">
        <v>9.2899999999999991</v>
      </c>
      <c r="J189" s="51">
        <v>188.57</v>
      </c>
      <c r="K189" s="52">
        <v>412</v>
      </c>
      <c r="L189" s="51">
        <v>29.04</v>
      </c>
    </row>
    <row r="190" spans="1:12" ht="15">
      <c r="A190" s="25"/>
      <c r="B190" s="16"/>
      <c r="C190" s="11"/>
      <c r="D190" s="7" t="s">
        <v>30</v>
      </c>
      <c r="E190" s="50" t="s">
        <v>57</v>
      </c>
      <c r="F190" s="51">
        <v>250</v>
      </c>
      <c r="G190" s="51">
        <v>5</v>
      </c>
      <c r="H190" s="51">
        <v>7</v>
      </c>
      <c r="I190" s="51">
        <v>38</v>
      </c>
      <c r="J190" s="51">
        <v>237</v>
      </c>
      <c r="K190" s="52">
        <v>141</v>
      </c>
      <c r="L190" s="51">
        <v>25.8</v>
      </c>
    </row>
    <row r="191" spans="1:12" ht="15">
      <c r="A191" s="25"/>
      <c r="B191" s="16"/>
      <c r="C191" s="11"/>
      <c r="D191" s="7" t="s">
        <v>31</v>
      </c>
      <c r="E191" s="50" t="s">
        <v>186</v>
      </c>
      <c r="F191" s="51">
        <v>200</v>
      </c>
      <c r="G191" s="51">
        <v>0.3</v>
      </c>
      <c r="H191" s="51">
        <v>0.2</v>
      </c>
      <c r="I191" s="51">
        <v>25.1</v>
      </c>
      <c r="J191" s="51">
        <v>103</v>
      </c>
      <c r="K191" s="52">
        <v>509</v>
      </c>
      <c r="L191" s="51">
        <v>21.25</v>
      </c>
    </row>
    <row r="192" spans="1:12" ht="1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7" t="s">
        <v>33</v>
      </c>
      <c r="E193" s="50" t="s">
        <v>54</v>
      </c>
      <c r="F193" s="51">
        <v>100</v>
      </c>
      <c r="G193" s="51">
        <v>6.6</v>
      </c>
      <c r="H193" s="51">
        <v>1.2</v>
      </c>
      <c r="I193" s="51">
        <v>33.4</v>
      </c>
      <c r="J193" s="51">
        <v>174</v>
      </c>
      <c r="K193" s="52">
        <v>109</v>
      </c>
      <c r="L193" s="51">
        <v>8.3000000000000007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6"/>
      <c r="B196" s="18"/>
      <c r="C196" s="8"/>
      <c r="D196" s="19" t="s">
        <v>39</v>
      </c>
      <c r="E196" s="9"/>
      <c r="F196" s="21">
        <f>SUM(F187:F195)</f>
        <v>1050</v>
      </c>
      <c r="G196" s="21">
        <f t="shared" ref="G196" si="94">SUM(G187:G195)</f>
        <v>31.270000000000003</v>
      </c>
      <c r="H196" s="21">
        <f t="shared" ref="H196" si="95">SUM(H187:H195)</f>
        <v>32.86</v>
      </c>
      <c r="I196" s="21">
        <f t="shared" ref="I196" si="96">SUM(I187:I195)</f>
        <v>131.91</v>
      </c>
      <c r="J196" s="21">
        <f t="shared" ref="J196" si="97">SUM(J187:J195)</f>
        <v>952.56999999999994</v>
      </c>
      <c r="K196" s="27"/>
      <c r="L196" s="21">
        <v>139.9</v>
      </c>
    </row>
    <row r="197" spans="1:12" ht="15">
      <c r="A197" s="28">
        <f>A175</f>
        <v>1</v>
      </c>
      <c r="B197" s="14">
        <f>B175</f>
        <v>5</v>
      </c>
      <c r="C197" s="10" t="s">
        <v>34</v>
      </c>
      <c r="D197" s="12" t="s">
        <v>187</v>
      </c>
      <c r="E197" s="50" t="s">
        <v>112</v>
      </c>
      <c r="F197" s="51">
        <v>200</v>
      </c>
      <c r="G197" s="51">
        <v>1.6</v>
      </c>
      <c r="H197" s="51">
        <v>0.4</v>
      </c>
      <c r="I197" s="51">
        <v>15</v>
      </c>
      <c r="J197" s="51">
        <v>76</v>
      </c>
      <c r="K197" s="52">
        <v>112</v>
      </c>
      <c r="L197" s="51">
        <v>58</v>
      </c>
    </row>
    <row r="198" spans="1:12" ht="15">
      <c r="A198" s="25"/>
      <c r="B198" s="16"/>
      <c r="C198" s="11"/>
      <c r="D198" s="12" t="s">
        <v>31</v>
      </c>
      <c r="E198" s="50" t="s">
        <v>111</v>
      </c>
      <c r="F198" s="51">
        <v>200</v>
      </c>
      <c r="G198" s="51">
        <v>1</v>
      </c>
      <c r="H198" s="51">
        <v>0</v>
      </c>
      <c r="I198" s="51">
        <v>20.2</v>
      </c>
      <c r="J198" s="51">
        <v>84.44</v>
      </c>
      <c r="K198" s="52">
        <v>518</v>
      </c>
      <c r="L198" s="51">
        <v>17.8</v>
      </c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6"/>
      <c r="B201" s="18"/>
      <c r="C201" s="8"/>
      <c r="D201" s="19" t="s">
        <v>39</v>
      </c>
      <c r="E201" s="9"/>
      <c r="F201" s="21">
        <f>SUM(F197:F200)</f>
        <v>400</v>
      </c>
      <c r="G201" s="21">
        <f t="shared" ref="G201" si="98">SUM(G197:G200)</f>
        <v>2.6</v>
      </c>
      <c r="H201" s="21">
        <f t="shared" ref="H201" si="99">SUM(H197:H200)</f>
        <v>0.4</v>
      </c>
      <c r="I201" s="21">
        <f t="shared" ref="I201" si="100">SUM(I197:I200)</f>
        <v>35.200000000000003</v>
      </c>
      <c r="J201" s="21">
        <f t="shared" ref="J201" si="101">SUM(J197:J200)</f>
        <v>160.44</v>
      </c>
      <c r="K201" s="27"/>
      <c r="L201" s="21">
        <v>75.8</v>
      </c>
    </row>
    <row r="202" spans="1:12" ht="15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50" t="s">
        <v>146</v>
      </c>
      <c r="F202" s="51">
        <v>120</v>
      </c>
      <c r="G202" s="51">
        <v>22.2</v>
      </c>
      <c r="H202" s="51">
        <v>11.39</v>
      </c>
      <c r="I202" s="51">
        <v>3.8</v>
      </c>
      <c r="J202" s="51">
        <v>206.96</v>
      </c>
      <c r="K202" s="52">
        <v>367</v>
      </c>
      <c r="L202" s="51">
        <v>96.62</v>
      </c>
    </row>
    <row r="203" spans="1:12" ht="15">
      <c r="A203" s="25"/>
      <c r="B203" s="16"/>
      <c r="C203" s="11"/>
      <c r="D203" s="7" t="s">
        <v>30</v>
      </c>
      <c r="E203" s="50" t="s">
        <v>188</v>
      </c>
      <c r="F203" s="51">
        <v>150</v>
      </c>
      <c r="G203" s="51">
        <v>7.39</v>
      </c>
      <c r="H203" s="51">
        <v>6.23</v>
      </c>
      <c r="I203" s="51">
        <v>38.130000000000003</v>
      </c>
      <c r="J203" s="51">
        <v>245.89</v>
      </c>
      <c r="K203" s="52">
        <v>237</v>
      </c>
      <c r="L203" s="51">
        <v>3.88</v>
      </c>
    </row>
    <row r="204" spans="1:12" ht="15">
      <c r="A204" s="25"/>
      <c r="B204" s="16"/>
      <c r="C204" s="11"/>
      <c r="D204" s="7" t="s">
        <v>31</v>
      </c>
      <c r="E204" s="50" t="s">
        <v>189</v>
      </c>
      <c r="F204" s="51">
        <v>200</v>
      </c>
      <c r="G204" s="51">
        <v>0.12</v>
      </c>
      <c r="H204" s="51">
        <v>0</v>
      </c>
      <c r="I204" s="51">
        <v>6.68</v>
      </c>
      <c r="J204" s="51">
        <v>26.46</v>
      </c>
      <c r="K204" s="52">
        <v>286</v>
      </c>
      <c r="L204" s="51">
        <v>2.0499999999999998</v>
      </c>
    </row>
    <row r="205" spans="1:12" ht="15">
      <c r="A205" s="25"/>
      <c r="B205" s="16"/>
      <c r="C205" s="11"/>
      <c r="D205" s="7" t="s">
        <v>23</v>
      </c>
      <c r="E205" s="50" t="s">
        <v>190</v>
      </c>
      <c r="F205" s="51">
        <v>120</v>
      </c>
      <c r="G205" s="51">
        <v>9.91</v>
      </c>
      <c r="H205" s="51">
        <v>15.96</v>
      </c>
      <c r="I205" s="51">
        <v>59.33</v>
      </c>
      <c r="J205" s="51">
        <v>421.44</v>
      </c>
      <c r="K205" s="52">
        <v>93</v>
      </c>
      <c r="L205" s="51">
        <v>26</v>
      </c>
    </row>
    <row r="206" spans="1:12" ht="15">
      <c r="A206" s="25"/>
      <c r="B206" s="16"/>
      <c r="C206" s="11"/>
      <c r="D206" s="11" t="s">
        <v>27</v>
      </c>
      <c r="E206" s="50" t="s">
        <v>191</v>
      </c>
      <c r="F206" s="51">
        <v>200</v>
      </c>
      <c r="G206" s="51">
        <v>3.2</v>
      </c>
      <c r="H206" s="51">
        <v>20.18</v>
      </c>
      <c r="I206" s="51">
        <v>6.5</v>
      </c>
      <c r="J206" s="51">
        <v>225.26</v>
      </c>
      <c r="K206" s="52">
        <v>48</v>
      </c>
      <c r="L206" s="51">
        <v>36.340000000000003</v>
      </c>
    </row>
    <row r="207" spans="1:12" ht="15">
      <c r="A207" s="25"/>
      <c r="B207" s="16"/>
      <c r="C207" s="11"/>
      <c r="D207" s="11"/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6"/>
      <c r="B208" s="18"/>
      <c r="C208" s="8"/>
      <c r="D208" s="19" t="s">
        <v>39</v>
      </c>
      <c r="E208" s="9"/>
      <c r="F208" s="21">
        <f>SUM(F202:F207)</f>
        <v>790</v>
      </c>
      <c r="G208" s="21">
        <f t="shared" ref="G208" si="102">SUM(G202:G207)</f>
        <v>42.820000000000007</v>
      </c>
      <c r="H208" s="21">
        <f t="shared" ref="H208" si="103">SUM(H202:H207)</f>
        <v>53.76</v>
      </c>
      <c r="I208" s="21">
        <f t="shared" ref="I208" si="104">SUM(I202:I207)</f>
        <v>114.44</v>
      </c>
      <c r="J208" s="21">
        <f t="shared" ref="J208" si="105">SUM(J202:J207)</f>
        <v>1126.01</v>
      </c>
      <c r="K208" s="27"/>
      <c r="L208" s="21">
        <v>164.89</v>
      </c>
    </row>
    <row r="209" spans="1:12" ht="15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35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" si="106">SUM(G209:G214)</f>
        <v>0</v>
      </c>
      <c r="H215" s="21">
        <f t="shared" ref="H215" si="107">SUM(H209:H214)</f>
        <v>0</v>
      </c>
      <c r="I215" s="21">
        <f t="shared" ref="I215" si="108">SUM(I209:I214)</f>
        <v>0</v>
      </c>
      <c r="J215" s="21">
        <f t="shared" ref="J215" si="109">SUM(J209:J214)</f>
        <v>0</v>
      </c>
      <c r="K215" s="27"/>
      <c r="L215" s="21"/>
    </row>
    <row r="216" spans="1:12" ht="15.75" customHeight="1">
      <c r="A216" s="31">
        <f>A175</f>
        <v>1</v>
      </c>
      <c r="B216" s="32">
        <f>B175</f>
        <v>5</v>
      </c>
      <c r="C216" s="64" t="s">
        <v>4</v>
      </c>
      <c r="D216" s="65"/>
      <c r="E216" s="33"/>
      <c r="F216" s="34">
        <f>F182+F186+F196+F201+F208+F215</f>
        <v>3120</v>
      </c>
      <c r="G216" s="34">
        <f t="shared" ref="G216" si="110">G182+G186+G196+G201+G208+G215</f>
        <v>136.43</v>
      </c>
      <c r="H216" s="34">
        <f t="shared" ref="H216" si="111">H182+H186+H196+H201+H208+H215</f>
        <v>144.24</v>
      </c>
      <c r="I216" s="34">
        <f t="shared" ref="I216" si="112">I182+I186+I196+I201+I208+I215</f>
        <v>441.78999999999996</v>
      </c>
      <c r="J216" s="34">
        <f t="shared" ref="J216" si="113">J182+J186+J196+J201+J208+J215</f>
        <v>3606.84</v>
      </c>
      <c r="K216" s="35"/>
      <c r="L216" s="34">
        <v>558.28</v>
      </c>
    </row>
    <row r="217" spans="1:12" ht="15">
      <c r="A217" s="22">
        <v>1</v>
      </c>
      <c r="B217" s="23">
        <v>6</v>
      </c>
      <c r="C217" s="24" t="s">
        <v>20</v>
      </c>
      <c r="D217" s="5" t="s">
        <v>21</v>
      </c>
      <c r="E217" s="47" t="s">
        <v>162</v>
      </c>
      <c r="F217" s="48">
        <v>200</v>
      </c>
      <c r="G217" s="48">
        <v>8.74</v>
      </c>
      <c r="H217" s="48">
        <v>12.4</v>
      </c>
      <c r="I217" s="48">
        <v>32.54</v>
      </c>
      <c r="J217" s="48">
        <v>277.48</v>
      </c>
      <c r="K217" s="49">
        <v>247</v>
      </c>
      <c r="L217" s="48">
        <v>18.75</v>
      </c>
    </row>
    <row r="218" spans="1:12" ht="1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 t="s">
        <v>59</v>
      </c>
      <c r="F219" s="51">
        <v>200</v>
      </c>
      <c r="G219" s="51">
        <v>0.1</v>
      </c>
      <c r="H219" s="51">
        <v>0.04</v>
      </c>
      <c r="I219" s="51">
        <v>25.4</v>
      </c>
      <c r="J219" s="51">
        <v>100.18</v>
      </c>
      <c r="K219" s="52">
        <v>502</v>
      </c>
      <c r="L219" s="51">
        <v>6.34</v>
      </c>
    </row>
    <row r="220" spans="1:12" ht="15">
      <c r="A220" s="25"/>
      <c r="B220" s="16"/>
      <c r="C220" s="11"/>
      <c r="D220" s="7" t="s">
        <v>23</v>
      </c>
      <c r="E220" s="50" t="s">
        <v>97</v>
      </c>
      <c r="F220" s="51">
        <v>140</v>
      </c>
      <c r="G220" s="51">
        <v>11.52</v>
      </c>
      <c r="H220" s="51">
        <v>10.01</v>
      </c>
      <c r="I220" s="51">
        <v>89.03</v>
      </c>
      <c r="J220" s="51">
        <v>489.72</v>
      </c>
      <c r="K220" s="52">
        <v>95</v>
      </c>
      <c r="L220" s="51">
        <v>33.200000000000003</v>
      </c>
    </row>
    <row r="221" spans="1:12" ht="15">
      <c r="A221" s="25"/>
      <c r="B221" s="16"/>
      <c r="C221" s="11"/>
      <c r="D221" s="7" t="s">
        <v>24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6"/>
      <c r="B224" s="18"/>
      <c r="C224" s="8"/>
      <c r="D224" s="19" t="s">
        <v>39</v>
      </c>
      <c r="E224" s="9"/>
      <c r="F224" s="21">
        <f>SUM(F217:F223)</f>
        <v>540</v>
      </c>
      <c r="G224" s="21">
        <f t="shared" ref="G224" si="114">SUM(G217:G223)</f>
        <v>20.36</v>
      </c>
      <c r="H224" s="21">
        <f t="shared" ref="H224" si="115">SUM(H217:H223)</f>
        <v>22.45</v>
      </c>
      <c r="I224" s="21">
        <f t="shared" ref="I224" si="116">SUM(I217:I223)</f>
        <v>146.97</v>
      </c>
      <c r="J224" s="21">
        <f t="shared" ref="J224" si="117">SUM(J217:J223)</f>
        <v>867.38000000000011</v>
      </c>
      <c r="K224" s="27"/>
      <c r="L224" s="21">
        <v>58.29</v>
      </c>
    </row>
    <row r="225" spans="1:12" ht="15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50" t="s">
        <v>98</v>
      </c>
      <c r="F225" s="51">
        <v>200</v>
      </c>
      <c r="G225" s="51">
        <v>0.8</v>
      </c>
      <c r="H225" s="51">
        <v>0.8</v>
      </c>
      <c r="I225" s="51">
        <v>19.600000000000001</v>
      </c>
      <c r="J225" s="51">
        <v>94</v>
      </c>
      <c r="K225" s="52">
        <v>112</v>
      </c>
      <c r="L225" s="51">
        <v>53.8</v>
      </c>
    </row>
    <row r="226" spans="1:12" ht="15">
      <c r="A226" s="25"/>
      <c r="B226" s="16"/>
      <c r="C226" s="11"/>
      <c r="D226" s="11" t="s">
        <v>31</v>
      </c>
      <c r="E226" s="50" t="s">
        <v>101</v>
      </c>
      <c r="F226" s="51">
        <v>200</v>
      </c>
      <c r="G226" s="51">
        <v>1</v>
      </c>
      <c r="H226" s="51">
        <v>0</v>
      </c>
      <c r="I226" s="51">
        <v>20.2</v>
      </c>
      <c r="J226" s="51">
        <v>84.44</v>
      </c>
      <c r="K226" s="52">
        <v>518</v>
      </c>
      <c r="L226" s="51">
        <v>17.8</v>
      </c>
    </row>
    <row r="227" spans="1:12" ht="1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6"/>
      <c r="B228" s="18"/>
      <c r="C228" s="8"/>
      <c r="D228" s="19" t="s">
        <v>39</v>
      </c>
      <c r="E228" s="9"/>
      <c r="F228" s="21">
        <f>SUM(F225:F227)</f>
        <v>400</v>
      </c>
      <c r="G228" s="21">
        <f t="shared" ref="G228" si="118">SUM(G225:G227)</f>
        <v>1.8</v>
      </c>
      <c r="H228" s="21">
        <f t="shared" ref="H228" si="119">SUM(H225:H227)</f>
        <v>0.8</v>
      </c>
      <c r="I228" s="21">
        <f t="shared" ref="I228" si="120">SUM(I225:I227)</f>
        <v>39.799999999999997</v>
      </c>
      <c r="J228" s="21">
        <f t="shared" ref="J228" si="121">SUM(J225:J227)</f>
        <v>178.44</v>
      </c>
      <c r="K228" s="27"/>
      <c r="L228" s="21">
        <v>71.599999999999994</v>
      </c>
    </row>
    <row r="229" spans="1:12" ht="1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50" t="s">
        <v>192</v>
      </c>
      <c r="F229" s="51">
        <v>150</v>
      </c>
      <c r="G229" s="51">
        <v>1.2</v>
      </c>
      <c r="H229" s="51">
        <v>6.75</v>
      </c>
      <c r="I229" s="51">
        <v>4.5</v>
      </c>
      <c r="J229" s="51">
        <v>82.5</v>
      </c>
      <c r="K229" s="52">
        <v>16</v>
      </c>
      <c r="L229" s="51">
        <v>18.5</v>
      </c>
    </row>
    <row r="230" spans="1:12" ht="15">
      <c r="A230" s="25"/>
      <c r="B230" s="16"/>
      <c r="C230" s="11"/>
      <c r="D230" s="7" t="s">
        <v>28</v>
      </c>
      <c r="E230" s="50" t="s">
        <v>142</v>
      </c>
      <c r="F230" s="51">
        <v>250</v>
      </c>
      <c r="G230" s="51">
        <v>3.65</v>
      </c>
      <c r="H230" s="51">
        <v>5.17</v>
      </c>
      <c r="I230" s="51">
        <v>11.9</v>
      </c>
      <c r="J230" s="51">
        <v>108.7</v>
      </c>
      <c r="K230" s="52">
        <v>128</v>
      </c>
      <c r="L230" s="51">
        <v>26.68</v>
      </c>
    </row>
    <row r="231" spans="1:12" ht="15">
      <c r="A231" s="25"/>
      <c r="B231" s="16"/>
      <c r="C231" s="11"/>
      <c r="D231" s="7" t="s">
        <v>29</v>
      </c>
      <c r="E231" s="50" t="s">
        <v>99</v>
      </c>
      <c r="F231" s="51">
        <v>200</v>
      </c>
      <c r="G231" s="51">
        <v>22.72</v>
      </c>
      <c r="H231" s="51">
        <v>10.82</v>
      </c>
      <c r="I231" s="51">
        <v>18.12</v>
      </c>
      <c r="J231" s="51">
        <v>261.04000000000002</v>
      </c>
      <c r="K231" s="52">
        <v>369</v>
      </c>
      <c r="L231" s="51">
        <v>75.5</v>
      </c>
    </row>
    <row r="232" spans="1:12" ht="1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31</v>
      </c>
      <c r="E233" s="50" t="s">
        <v>100</v>
      </c>
      <c r="F233" s="51">
        <v>200</v>
      </c>
      <c r="G233" s="51">
        <v>0.16</v>
      </c>
      <c r="H233" s="51">
        <v>0</v>
      </c>
      <c r="I233" s="51">
        <v>27.2</v>
      </c>
      <c r="J233" s="51">
        <v>103.6</v>
      </c>
      <c r="K233" s="52">
        <v>296</v>
      </c>
      <c r="L233" s="51">
        <v>4.4400000000000004</v>
      </c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7" t="s">
        <v>33</v>
      </c>
      <c r="E235" s="50" t="s">
        <v>66</v>
      </c>
      <c r="F235" s="51">
        <v>100</v>
      </c>
      <c r="G235" s="51">
        <v>16</v>
      </c>
      <c r="H235" s="51">
        <v>1</v>
      </c>
      <c r="I235" s="51">
        <v>70</v>
      </c>
      <c r="J235" s="51">
        <v>335.5</v>
      </c>
      <c r="K235" s="52">
        <v>110</v>
      </c>
      <c r="L235" s="51">
        <v>8.3000000000000007</v>
      </c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6"/>
      <c r="B238" s="18"/>
      <c r="C238" s="8"/>
      <c r="D238" s="19" t="s">
        <v>39</v>
      </c>
      <c r="E238" s="9"/>
      <c r="F238" s="21">
        <f>SUM(F229:F237)</f>
        <v>900</v>
      </c>
      <c r="G238" s="21">
        <f t="shared" ref="G238" si="122">SUM(G229:G237)</f>
        <v>43.730000000000004</v>
      </c>
      <c r="H238" s="21">
        <f t="shared" ref="H238" si="123">SUM(H229:H237)</f>
        <v>23.740000000000002</v>
      </c>
      <c r="I238" s="21">
        <f t="shared" ref="I238" si="124">SUM(I229:I237)</f>
        <v>131.72</v>
      </c>
      <c r="J238" s="21">
        <f t="shared" ref="J238" si="125">SUM(J229:J237)</f>
        <v>891.34</v>
      </c>
      <c r="K238" s="27"/>
      <c r="L238" s="21">
        <v>133.41999999999999</v>
      </c>
    </row>
    <row r="239" spans="1:12" ht="15">
      <c r="A239" s="28">
        <f>A217</f>
        <v>1</v>
      </c>
      <c r="B239" s="14">
        <f>B217</f>
        <v>6</v>
      </c>
      <c r="C239" s="10" t="s">
        <v>34</v>
      </c>
      <c r="D239" s="12" t="s">
        <v>194</v>
      </c>
      <c r="E239" s="50" t="s">
        <v>102</v>
      </c>
      <c r="F239" s="51">
        <v>40</v>
      </c>
      <c r="G239" s="51">
        <v>1.1200000000000001</v>
      </c>
      <c r="H239" s="51">
        <v>1.32</v>
      </c>
      <c r="I239" s="51">
        <v>30.92</v>
      </c>
      <c r="J239" s="51">
        <v>141.6</v>
      </c>
      <c r="K239" s="52">
        <v>588</v>
      </c>
      <c r="L239" s="51">
        <v>9.24</v>
      </c>
    </row>
    <row r="240" spans="1:12" ht="15">
      <c r="A240" s="25"/>
      <c r="B240" s="16"/>
      <c r="C240" s="11"/>
      <c r="D240" s="12" t="s">
        <v>31</v>
      </c>
      <c r="E240" s="50" t="s">
        <v>103</v>
      </c>
      <c r="F240" s="51">
        <v>200</v>
      </c>
      <c r="G240" s="51">
        <v>5.8</v>
      </c>
      <c r="H240" s="51">
        <v>6.4</v>
      </c>
      <c r="I240" s="51">
        <v>9.4</v>
      </c>
      <c r="J240" s="51">
        <v>120</v>
      </c>
      <c r="K240" s="52">
        <v>515</v>
      </c>
      <c r="L240" s="51">
        <v>15</v>
      </c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6"/>
      <c r="B243" s="18"/>
      <c r="C243" s="8"/>
      <c r="D243" s="19" t="s">
        <v>39</v>
      </c>
      <c r="E243" s="9"/>
      <c r="F243" s="21">
        <f>SUM(F239:F242)</f>
        <v>240</v>
      </c>
      <c r="G243" s="21">
        <f t="shared" ref="G243" si="126">SUM(G239:G242)</f>
        <v>6.92</v>
      </c>
      <c r="H243" s="21">
        <f t="shared" ref="H243" si="127">SUM(H239:H242)</f>
        <v>7.7200000000000006</v>
      </c>
      <c r="I243" s="21">
        <f t="shared" ref="I243" si="128">SUM(I239:I242)</f>
        <v>40.32</v>
      </c>
      <c r="J243" s="21">
        <f t="shared" ref="J243" si="129">SUM(J239:J242)</f>
        <v>261.60000000000002</v>
      </c>
      <c r="K243" s="27"/>
      <c r="L243" s="21">
        <v>24.24</v>
      </c>
    </row>
    <row r="244" spans="1:12" ht="15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50" t="s">
        <v>105</v>
      </c>
      <c r="F244" s="51">
        <v>80</v>
      </c>
      <c r="G244" s="51">
        <v>10</v>
      </c>
      <c r="H244" s="51">
        <v>12.08</v>
      </c>
      <c r="I244" s="51">
        <v>0.96</v>
      </c>
      <c r="J244" s="51">
        <v>157.6</v>
      </c>
      <c r="K244" s="52">
        <v>102</v>
      </c>
      <c r="L244" s="51">
        <v>50.4</v>
      </c>
    </row>
    <row r="245" spans="1:12" ht="15">
      <c r="A245" s="25"/>
      <c r="B245" s="16"/>
      <c r="C245" s="11"/>
      <c r="D245" s="7" t="s">
        <v>30</v>
      </c>
      <c r="E245" s="50" t="s">
        <v>104</v>
      </c>
      <c r="F245" s="51">
        <v>150</v>
      </c>
      <c r="G245" s="51">
        <v>3.76</v>
      </c>
      <c r="H245" s="51">
        <v>4.68</v>
      </c>
      <c r="I245" s="51">
        <v>38.97</v>
      </c>
      <c r="J245" s="51">
        <v>213.03</v>
      </c>
      <c r="K245" s="52">
        <v>416</v>
      </c>
      <c r="L245" s="51">
        <v>10.3</v>
      </c>
    </row>
    <row r="246" spans="1:12" ht="15">
      <c r="A246" s="25"/>
      <c r="B246" s="16"/>
      <c r="C246" s="11"/>
      <c r="D246" s="7" t="s">
        <v>31</v>
      </c>
      <c r="E246" s="50" t="s">
        <v>74</v>
      </c>
      <c r="F246" s="51">
        <v>200</v>
      </c>
      <c r="G246" s="51">
        <v>0.12</v>
      </c>
      <c r="H246" s="51">
        <v>0</v>
      </c>
      <c r="I246" s="51">
        <v>6.68</v>
      </c>
      <c r="J246" s="51">
        <v>26.46</v>
      </c>
      <c r="K246" s="52">
        <v>286</v>
      </c>
      <c r="L246" s="51">
        <v>2.0499999999999998</v>
      </c>
    </row>
    <row r="247" spans="1:12" ht="15">
      <c r="A247" s="25"/>
      <c r="B247" s="16"/>
      <c r="C247" s="11"/>
      <c r="D247" s="7" t="s">
        <v>23</v>
      </c>
      <c r="E247" s="50" t="s">
        <v>60</v>
      </c>
      <c r="F247" s="51">
        <v>100</v>
      </c>
      <c r="G247" s="51">
        <v>7.6</v>
      </c>
      <c r="H247" s="51">
        <v>0.8</v>
      </c>
      <c r="I247" s="51">
        <v>49.2</v>
      </c>
      <c r="J247" s="51">
        <v>235</v>
      </c>
      <c r="K247" s="52">
        <v>108</v>
      </c>
      <c r="L247" s="51">
        <v>8.3000000000000007</v>
      </c>
    </row>
    <row r="248" spans="1:12" ht="15">
      <c r="A248" s="25"/>
      <c r="B248" s="16"/>
      <c r="C248" s="11"/>
      <c r="D248" s="6"/>
      <c r="E248" s="50" t="s">
        <v>193</v>
      </c>
      <c r="F248" s="51">
        <v>150</v>
      </c>
      <c r="G248" s="51">
        <v>1.65</v>
      </c>
      <c r="H248" s="51">
        <v>15.15</v>
      </c>
      <c r="I248" s="51">
        <v>13.65</v>
      </c>
      <c r="J248" s="51">
        <v>198</v>
      </c>
      <c r="K248" s="52">
        <v>7</v>
      </c>
      <c r="L248" s="51">
        <v>8.1</v>
      </c>
    </row>
    <row r="249" spans="1:12" ht="15">
      <c r="A249" s="25"/>
      <c r="B249" s="16"/>
      <c r="C249" s="11"/>
      <c r="D249" s="6"/>
      <c r="E249" s="50" t="s">
        <v>49</v>
      </c>
      <c r="F249" s="51">
        <v>150</v>
      </c>
      <c r="G249" s="51">
        <v>2.25</v>
      </c>
      <c r="H249" s="51">
        <v>0.75</v>
      </c>
      <c r="I249" s="51">
        <v>31.5</v>
      </c>
      <c r="J249" s="51">
        <v>144</v>
      </c>
      <c r="K249" s="52">
        <v>112</v>
      </c>
      <c r="L249" s="51">
        <v>26.25</v>
      </c>
    </row>
    <row r="250" spans="1:12" ht="15">
      <c r="A250" s="26"/>
      <c r="B250" s="18"/>
      <c r="C250" s="8"/>
      <c r="D250" s="19" t="s">
        <v>39</v>
      </c>
      <c r="E250" s="9"/>
      <c r="F250" s="21">
        <f>SUM(F244:F249)</f>
        <v>830</v>
      </c>
      <c r="G250" s="21">
        <f t="shared" ref="G250" si="130">SUM(G244:G249)</f>
        <v>25.379999999999995</v>
      </c>
      <c r="H250" s="21">
        <f t="shared" ref="H250" si="131">SUM(H244:H249)</f>
        <v>33.46</v>
      </c>
      <c r="I250" s="21">
        <f t="shared" ref="I250" si="132">SUM(I244:I249)</f>
        <v>140.96</v>
      </c>
      <c r="J250" s="21">
        <f t="shared" ref="J250" si="133">SUM(J244:J249)</f>
        <v>974.08999999999992</v>
      </c>
      <c r="K250" s="27"/>
      <c r="L250" s="21">
        <v>105.4</v>
      </c>
    </row>
    <row r="251" spans="1:12" ht="1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35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34">SUM(G251:G256)</f>
        <v>0</v>
      </c>
      <c r="H257" s="21">
        <f t="shared" ref="H257" si="135">SUM(H251:H256)</f>
        <v>0</v>
      </c>
      <c r="I257" s="21">
        <f t="shared" ref="I257" si="136">SUM(I251:I256)</f>
        <v>0</v>
      </c>
      <c r="J257" s="21">
        <f t="shared" ref="J257" si="137">SUM(J251:J256)</f>
        <v>0</v>
      </c>
      <c r="K257" s="27"/>
      <c r="L257" s="21"/>
    </row>
    <row r="258" spans="1:12" ht="15.75" customHeight="1">
      <c r="A258" s="31">
        <f>A217</f>
        <v>1</v>
      </c>
      <c r="B258" s="32">
        <f>B217</f>
        <v>6</v>
      </c>
      <c r="C258" s="64" t="s">
        <v>4</v>
      </c>
      <c r="D258" s="65"/>
      <c r="E258" s="33"/>
      <c r="F258" s="34">
        <f>F224+F228+F238+F243+F250+F257</f>
        <v>2910</v>
      </c>
      <c r="G258" s="34">
        <f t="shared" ref="G258" si="138">G224+G228+G238+G243+G250+G257</f>
        <v>98.19</v>
      </c>
      <c r="H258" s="34">
        <f t="shared" ref="H258" si="139">H224+H228+H238+H243+H250+H257</f>
        <v>88.17</v>
      </c>
      <c r="I258" s="34">
        <f t="shared" ref="I258" si="140">I224+I228+I238+I243+I250+I257</f>
        <v>499.77</v>
      </c>
      <c r="J258" s="34">
        <f t="shared" ref="J258" si="141">J224+J228+J238+J243+J250+J257</f>
        <v>3172.8500000000004</v>
      </c>
      <c r="K258" s="35"/>
      <c r="L258" s="34">
        <v>392.95</v>
      </c>
    </row>
    <row r="259" spans="1:12" ht="15">
      <c r="A259" s="22">
        <v>1</v>
      </c>
      <c r="B259" s="23">
        <v>7</v>
      </c>
      <c r="C259" s="24" t="s">
        <v>20</v>
      </c>
      <c r="D259" s="5" t="s">
        <v>21</v>
      </c>
      <c r="E259" s="47" t="s">
        <v>106</v>
      </c>
      <c r="F259" s="48">
        <v>200</v>
      </c>
      <c r="G259" s="48">
        <v>6.42</v>
      </c>
      <c r="H259" s="48">
        <v>10.119999999999999</v>
      </c>
      <c r="I259" s="48">
        <v>38.200000000000003</v>
      </c>
      <c r="J259" s="48">
        <v>270.45999999999998</v>
      </c>
      <c r="K259" s="49">
        <v>253</v>
      </c>
      <c r="L259" s="48">
        <v>22.27</v>
      </c>
    </row>
    <row r="260" spans="1:12" ht="15">
      <c r="A260" s="25"/>
      <c r="B260" s="16"/>
      <c r="C260" s="11"/>
      <c r="D260" s="6"/>
      <c r="E260" s="50" t="s">
        <v>107</v>
      </c>
      <c r="F260" s="51">
        <v>40</v>
      </c>
      <c r="G260" s="51">
        <v>5.08</v>
      </c>
      <c r="H260" s="51">
        <v>4.5999999999999996</v>
      </c>
      <c r="I260" s="51">
        <v>0.28000000000000003</v>
      </c>
      <c r="J260" s="51">
        <v>62.8</v>
      </c>
      <c r="K260" s="52">
        <v>300</v>
      </c>
      <c r="L260" s="51">
        <v>12</v>
      </c>
    </row>
    <row r="261" spans="1:12" ht="15">
      <c r="A261" s="25"/>
      <c r="B261" s="16"/>
      <c r="C261" s="11"/>
      <c r="D261" s="7" t="s">
        <v>22</v>
      </c>
      <c r="E261" s="50" t="s">
        <v>83</v>
      </c>
      <c r="F261" s="51">
        <v>200</v>
      </c>
      <c r="G261" s="51">
        <v>0.26</v>
      </c>
      <c r="H261" s="51">
        <v>0</v>
      </c>
      <c r="I261" s="51">
        <v>15.22</v>
      </c>
      <c r="J261" s="51">
        <v>61.16</v>
      </c>
      <c r="K261" s="52">
        <v>494</v>
      </c>
      <c r="L261" s="51">
        <v>3.35</v>
      </c>
    </row>
    <row r="262" spans="1:12" ht="15">
      <c r="A262" s="25"/>
      <c r="B262" s="16"/>
      <c r="C262" s="11"/>
      <c r="D262" s="7" t="s">
        <v>23</v>
      </c>
      <c r="E262" s="50" t="s">
        <v>181</v>
      </c>
      <c r="F262" s="51">
        <v>120</v>
      </c>
      <c r="G262" s="51">
        <v>9.91</v>
      </c>
      <c r="H262" s="51">
        <v>15.96</v>
      </c>
      <c r="I262" s="51">
        <v>59.33</v>
      </c>
      <c r="J262" s="51">
        <v>421.44</v>
      </c>
      <c r="K262" s="52">
        <v>93</v>
      </c>
      <c r="L262" s="51">
        <v>26</v>
      </c>
    </row>
    <row r="263" spans="1:12" ht="15">
      <c r="A263" s="25"/>
      <c r="B263" s="16"/>
      <c r="C263" s="11"/>
      <c r="D263" s="7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6"/>
      <c r="B266" s="18"/>
      <c r="C266" s="8"/>
      <c r="D266" s="19" t="s">
        <v>39</v>
      </c>
      <c r="E266" s="9"/>
      <c r="F266" s="21">
        <f>SUM(F259:F265)</f>
        <v>560</v>
      </c>
      <c r="G266" s="21">
        <f t="shared" ref="G266" si="142">SUM(G259:G265)</f>
        <v>21.67</v>
      </c>
      <c r="H266" s="21">
        <f t="shared" ref="H266" si="143">SUM(H259:H265)</f>
        <v>30.68</v>
      </c>
      <c r="I266" s="21">
        <f t="shared" ref="I266" si="144">SUM(I259:I265)</f>
        <v>113.03</v>
      </c>
      <c r="J266" s="21">
        <f t="shared" ref="J266" si="145">SUM(J259:J265)</f>
        <v>815.8599999999999</v>
      </c>
      <c r="K266" s="27"/>
      <c r="L266" s="21">
        <v>63.62</v>
      </c>
    </row>
    <row r="267" spans="1:12" ht="15">
      <c r="A267" s="28">
        <f>A259</f>
        <v>1</v>
      </c>
      <c r="B267" s="14">
        <f>B259</f>
        <v>7</v>
      </c>
      <c r="C267" s="10" t="s">
        <v>25</v>
      </c>
      <c r="D267" s="12" t="s">
        <v>24</v>
      </c>
      <c r="E267" s="50" t="s">
        <v>114</v>
      </c>
      <c r="F267" s="51">
        <v>200</v>
      </c>
      <c r="G267" s="51">
        <v>1.6</v>
      </c>
      <c r="H267" s="51">
        <v>0.4</v>
      </c>
      <c r="I267" s="51">
        <v>15</v>
      </c>
      <c r="J267" s="51">
        <v>76</v>
      </c>
      <c r="K267" s="52">
        <v>112</v>
      </c>
      <c r="L267" s="51">
        <v>58</v>
      </c>
    </row>
    <row r="268" spans="1:12" ht="15">
      <c r="A268" s="25"/>
      <c r="B268" s="16"/>
      <c r="C268" s="11"/>
      <c r="D268" s="11" t="s">
        <v>31</v>
      </c>
      <c r="E268" s="50" t="s">
        <v>115</v>
      </c>
      <c r="F268" s="51">
        <v>200</v>
      </c>
      <c r="G268" s="51">
        <v>1</v>
      </c>
      <c r="H268" s="51">
        <v>0</v>
      </c>
      <c r="I268" s="51">
        <v>20.2</v>
      </c>
      <c r="J268" s="51">
        <v>84.44</v>
      </c>
      <c r="K268" s="52">
        <v>518</v>
      </c>
      <c r="L268" s="51">
        <v>17.8</v>
      </c>
    </row>
    <row r="269" spans="1:12" ht="1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6"/>
      <c r="B270" s="18"/>
      <c r="C270" s="8"/>
      <c r="D270" s="19" t="s">
        <v>39</v>
      </c>
      <c r="E270" s="9"/>
      <c r="F270" s="21">
        <f>SUM(F267:F269)</f>
        <v>400</v>
      </c>
      <c r="G270" s="21">
        <f t="shared" ref="G270" si="146">SUM(G267:G269)</f>
        <v>2.6</v>
      </c>
      <c r="H270" s="21">
        <f t="shared" ref="H270" si="147">SUM(H267:H269)</f>
        <v>0.4</v>
      </c>
      <c r="I270" s="21">
        <f t="shared" ref="I270" si="148">SUM(I267:I269)</f>
        <v>35.200000000000003</v>
      </c>
      <c r="J270" s="21">
        <f t="shared" ref="J270" si="149">SUM(J267:J269)</f>
        <v>160.44</v>
      </c>
      <c r="K270" s="27"/>
      <c r="L270" s="21">
        <v>75.8</v>
      </c>
    </row>
    <row r="271" spans="1:12" ht="15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50" t="s">
        <v>119</v>
      </c>
      <c r="F271" s="51">
        <v>100</v>
      </c>
      <c r="G271" s="51">
        <v>1.74</v>
      </c>
      <c r="H271" s="51">
        <v>5.23</v>
      </c>
      <c r="I271" s="51">
        <v>11.5</v>
      </c>
      <c r="J271" s="51">
        <v>100.58</v>
      </c>
      <c r="K271" s="52">
        <v>76</v>
      </c>
      <c r="L271" s="51">
        <v>26.4</v>
      </c>
    </row>
    <row r="272" spans="1:12" ht="15">
      <c r="A272" s="25"/>
      <c r="B272" s="16"/>
      <c r="C272" s="11"/>
      <c r="D272" s="7" t="s">
        <v>28</v>
      </c>
      <c r="E272" s="50" t="s">
        <v>116</v>
      </c>
      <c r="F272" s="51">
        <v>250</v>
      </c>
      <c r="G272" s="51">
        <v>3.5</v>
      </c>
      <c r="H272" s="51">
        <v>5.33</v>
      </c>
      <c r="I272" s="51">
        <v>13.3</v>
      </c>
      <c r="J272" s="51">
        <v>115.75</v>
      </c>
      <c r="K272" s="52">
        <v>133</v>
      </c>
      <c r="L272" s="51">
        <v>20.399999999999999</v>
      </c>
    </row>
    <row r="273" spans="1:12" ht="15">
      <c r="A273" s="25"/>
      <c r="B273" s="16"/>
      <c r="C273" s="11"/>
      <c r="D273" s="7" t="s">
        <v>29</v>
      </c>
      <c r="E273" s="50" t="s">
        <v>117</v>
      </c>
      <c r="F273" s="51">
        <v>100</v>
      </c>
      <c r="G273" s="51">
        <v>15.53</v>
      </c>
      <c r="H273" s="51">
        <v>8.9</v>
      </c>
      <c r="I273" s="51">
        <v>9.0399999999999991</v>
      </c>
      <c r="J273" s="51">
        <v>175.88</v>
      </c>
      <c r="K273" s="52">
        <v>389</v>
      </c>
      <c r="L273" s="51">
        <v>63</v>
      </c>
    </row>
    <row r="274" spans="1:12" ht="15">
      <c r="A274" s="25"/>
      <c r="B274" s="16"/>
      <c r="C274" s="11"/>
      <c r="D274" s="7" t="s">
        <v>30</v>
      </c>
      <c r="E274" s="50" t="s">
        <v>118</v>
      </c>
      <c r="F274" s="51">
        <v>200</v>
      </c>
      <c r="G274" s="51">
        <v>8.2799999999999994</v>
      </c>
      <c r="H274" s="51">
        <v>7.81</v>
      </c>
      <c r="I274" s="51">
        <v>40.22</v>
      </c>
      <c r="J274" s="51">
        <v>272.17</v>
      </c>
      <c r="K274" s="52" t="s">
        <v>124</v>
      </c>
      <c r="L274" s="51">
        <v>18.2</v>
      </c>
    </row>
    <row r="275" spans="1:12" ht="15">
      <c r="A275" s="25"/>
      <c r="B275" s="16"/>
      <c r="C275" s="11"/>
      <c r="D275" s="7" t="s">
        <v>31</v>
      </c>
      <c r="E275" s="50" t="s">
        <v>53</v>
      </c>
      <c r="F275" s="51">
        <v>200</v>
      </c>
      <c r="G275" s="51">
        <v>0.16</v>
      </c>
      <c r="H275" s="51">
        <v>0</v>
      </c>
      <c r="I275" s="51">
        <v>27.2</v>
      </c>
      <c r="J275" s="51">
        <v>103.6</v>
      </c>
      <c r="K275" s="52">
        <v>296</v>
      </c>
      <c r="L275" s="51">
        <v>4.4400000000000004</v>
      </c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7" t="s">
        <v>33</v>
      </c>
      <c r="E277" s="50" t="s">
        <v>54</v>
      </c>
      <c r="F277" s="51">
        <v>100</v>
      </c>
      <c r="G277" s="51">
        <v>6.6</v>
      </c>
      <c r="H277" s="51">
        <v>1.2</v>
      </c>
      <c r="I277" s="51" t="s">
        <v>125</v>
      </c>
      <c r="J277" s="51">
        <v>174</v>
      </c>
      <c r="K277" s="52">
        <v>109</v>
      </c>
      <c r="L277" s="51">
        <v>8.3000000000000007</v>
      </c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6"/>
      <c r="B280" s="18"/>
      <c r="C280" s="8"/>
      <c r="D280" s="19" t="s">
        <v>39</v>
      </c>
      <c r="E280" s="9"/>
      <c r="F280" s="21">
        <f>SUM(F271:F279)</f>
        <v>950</v>
      </c>
      <c r="G280" s="21">
        <f t="shared" ref="G280" si="150">SUM(G271:G279)</f>
        <v>35.809999999999995</v>
      </c>
      <c r="H280" s="21">
        <f t="shared" ref="H280" si="151">SUM(H271:H279)</f>
        <v>28.47</v>
      </c>
      <c r="I280" s="21">
        <v>134.66</v>
      </c>
      <c r="J280" s="21">
        <f t="shared" ref="J280" si="152">SUM(J271:J279)</f>
        <v>941.98</v>
      </c>
      <c r="K280" s="27"/>
      <c r="L280" s="21">
        <v>140.74</v>
      </c>
    </row>
    <row r="281" spans="1:12" ht="15">
      <c r="A281" s="28">
        <f>A259</f>
        <v>1</v>
      </c>
      <c r="B281" s="14">
        <f>B259</f>
        <v>7</v>
      </c>
      <c r="C281" s="10" t="s">
        <v>34</v>
      </c>
      <c r="D281" s="12" t="s">
        <v>35</v>
      </c>
      <c r="E281" s="50" t="s">
        <v>120</v>
      </c>
      <c r="F281" s="51">
        <v>50</v>
      </c>
      <c r="G281" s="51">
        <v>3.04</v>
      </c>
      <c r="H281" s="51">
        <v>1.48</v>
      </c>
      <c r="I281" s="51">
        <v>19.43</v>
      </c>
      <c r="J281" s="51">
        <v>104.73</v>
      </c>
      <c r="K281" s="52">
        <v>261</v>
      </c>
      <c r="L281" s="51">
        <v>9.5</v>
      </c>
    </row>
    <row r="282" spans="1:12" ht="15">
      <c r="A282" s="25"/>
      <c r="B282" s="16"/>
      <c r="C282" s="11"/>
      <c r="D282" s="12" t="s">
        <v>31</v>
      </c>
      <c r="E282" s="50" t="s">
        <v>121</v>
      </c>
      <c r="F282" s="51">
        <v>200</v>
      </c>
      <c r="G282" s="51">
        <v>6</v>
      </c>
      <c r="H282" s="51">
        <v>2</v>
      </c>
      <c r="I282" s="51">
        <v>8</v>
      </c>
      <c r="J282" s="51">
        <v>80</v>
      </c>
      <c r="K282" s="52">
        <v>80</v>
      </c>
      <c r="L282" s="51">
        <v>23.6</v>
      </c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6"/>
      <c r="B285" s="18"/>
      <c r="C285" s="8"/>
      <c r="D285" s="19" t="s">
        <v>39</v>
      </c>
      <c r="E285" s="9"/>
      <c r="F285" s="21">
        <f>SUM(F281:F284)</f>
        <v>250</v>
      </c>
      <c r="G285" s="21">
        <f t="shared" ref="G285" si="153">SUM(G281:G284)</f>
        <v>9.0399999999999991</v>
      </c>
      <c r="H285" s="21">
        <f t="shared" ref="H285" si="154">SUM(H281:H284)</f>
        <v>3.48</v>
      </c>
      <c r="I285" s="21">
        <f t="shared" ref="I285" si="155">SUM(I281:I284)</f>
        <v>27.43</v>
      </c>
      <c r="J285" s="21">
        <f t="shared" ref="J285" si="156">SUM(J281:J284)</f>
        <v>184.73000000000002</v>
      </c>
      <c r="K285" s="27"/>
      <c r="L285" s="21">
        <v>33.1</v>
      </c>
    </row>
    <row r="286" spans="1:12" ht="15">
      <c r="A286" s="28">
        <f>A259</f>
        <v>1</v>
      </c>
      <c r="B286" s="14">
        <f>B259</f>
        <v>7</v>
      </c>
      <c r="C286" s="10" t="s">
        <v>36</v>
      </c>
      <c r="D286" s="7" t="s">
        <v>21</v>
      </c>
      <c r="E286" s="50" t="s">
        <v>122</v>
      </c>
      <c r="F286" s="51">
        <v>70</v>
      </c>
      <c r="G286" s="51">
        <v>14.01</v>
      </c>
      <c r="H286" s="51">
        <v>10.48</v>
      </c>
      <c r="I286" s="51">
        <v>2.13</v>
      </c>
      <c r="J286" s="51">
        <v>158.84</v>
      </c>
      <c r="K286" s="52">
        <v>90</v>
      </c>
      <c r="L286" s="51">
        <v>25.91</v>
      </c>
    </row>
    <row r="287" spans="1:12" ht="15">
      <c r="A287" s="25"/>
      <c r="B287" s="16"/>
      <c r="C287" s="11"/>
      <c r="D287" s="7" t="s">
        <v>30</v>
      </c>
      <c r="E287" s="50" t="s">
        <v>57</v>
      </c>
      <c r="F287" s="51">
        <v>250</v>
      </c>
      <c r="G287" s="51">
        <v>5</v>
      </c>
      <c r="H287" s="51">
        <v>7</v>
      </c>
      <c r="I287" s="51">
        <v>38</v>
      </c>
      <c r="J287" s="51">
        <v>237</v>
      </c>
      <c r="K287" s="52">
        <v>141</v>
      </c>
      <c r="L287" s="51">
        <v>25.8</v>
      </c>
    </row>
    <row r="288" spans="1:12" ht="15">
      <c r="A288" s="25"/>
      <c r="B288" s="16"/>
      <c r="C288" s="11"/>
      <c r="D288" s="7" t="s">
        <v>31</v>
      </c>
      <c r="E288" s="50" t="s">
        <v>74</v>
      </c>
      <c r="F288" s="51">
        <v>200</v>
      </c>
      <c r="G288" s="51">
        <v>0.12</v>
      </c>
      <c r="H288" s="51">
        <v>0</v>
      </c>
      <c r="I288" s="51">
        <v>6.68</v>
      </c>
      <c r="J288" s="51">
        <v>26.46</v>
      </c>
      <c r="K288" s="52">
        <v>286</v>
      </c>
      <c r="L288" s="51">
        <v>2.0499999999999998</v>
      </c>
    </row>
    <row r="289" spans="1:12" ht="15">
      <c r="A289" s="25"/>
      <c r="B289" s="16"/>
      <c r="C289" s="11"/>
      <c r="D289" s="7" t="s">
        <v>23</v>
      </c>
      <c r="E289" s="50" t="s">
        <v>60</v>
      </c>
      <c r="F289" s="51">
        <v>100</v>
      </c>
      <c r="G289" s="51">
        <v>7.6</v>
      </c>
      <c r="H289" s="51">
        <v>0.8</v>
      </c>
      <c r="I289" s="51">
        <v>49.2</v>
      </c>
      <c r="J289" s="51">
        <v>235</v>
      </c>
      <c r="K289" s="52">
        <v>108</v>
      </c>
      <c r="L289" s="51">
        <v>8.3000000000000007</v>
      </c>
    </row>
    <row r="290" spans="1:12" ht="15">
      <c r="A290" s="25"/>
      <c r="B290" s="16"/>
      <c r="C290" s="11"/>
      <c r="D290" s="6"/>
      <c r="E290" s="50" t="s">
        <v>123</v>
      </c>
      <c r="F290" s="51">
        <v>200</v>
      </c>
      <c r="G290" s="51">
        <v>4.66</v>
      </c>
      <c r="H290" s="51">
        <v>14.34</v>
      </c>
      <c r="I290" s="51">
        <v>17.7</v>
      </c>
      <c r="J290" s="51">
        <v>220.58</v>
      </c>
      <c r="K290" s="52">
        <v>1</v>
      </c>
      <c r="L290" s="51">
        <v>30.16</v>
      </c>
    </row>
    <row r="291" spans="1:12" ht="15">
      <c r="A291" s="25"/>
      <c r="B291" s="16"/>
      <c r="C291" s="11"/>
      <c r="D291" s="6"/>
      <c r="E291" s="50" t="s">
        <v>72</v>
      </c>
      <c r="F291" s="51">
        <v>200</v>
      </c>
      <c r="G291" s="51">
        <v>0.8</v>
      </c>
      <c r="H291" s="51">
        <v>0.6</v>
      </c>
      <c r="I291" s="51">
        <v>20.6</v>
      </c>
      <c r="J291" s="51">
        <v>94</v>
      </c>
      <c r="K291" s="52">
        <v>112</v>
      </c>
      <c r="L291" s="51">
        <v>46</v>
      </c>
    </row>
    <row r="292" spans="1:12" ht="15">
      <c r="A292" s="26"/>
      <c r="B292" s="18"/>
      <c r="C292" s="8"/>
      <c r="D292" s="19" t="s">
        <v>39</v>
      </c>
      <c r="E292" s="9"/>
      <c r="F292" s="21">
        <f>SUM(F286:F291)</f>
        <v>1020</v>
      </c>
      <c r="G292" s="21">
        <f t="shared" ref="G292" si="157">SUM(G286:G291)</f>
        <v>32.19</v>
      </c>
      <c r="H292" s="21">
        <f t="shared" ref="H292" si="158">SUM(H286:H291)</f>
        <v>33.220000000000006</v>
      </c>
      <c r="I292" s="21">
        <f t="shared" ref="I292" si="159">SUM(I286:I291)</f>
        <v>134.31</v>
      </c>
      <c r="J292" s="21">
        <f t="shared" ref="J292" si="160">SUM(J286:J291)</f>
        <v>971.88</v>
      </c>
      <c r="K292" s="27"/>
      <c r="L292" s="21">
        <v>138.22</v>
      </c>
    </row>
    <row r="293" spans="1:12" ht="15">
      <c r="A293" s="28">
        <f>A259</f>
        <v>1</v>
      </c>
      <c r="B293" s="14">
        <f>B259</f>
        <v>7</v>
      </c>
      <c r="C293" s="10" t="s">
        <v>37</v>
      </c>
      <c r="D293" s="12" t="s">
        <v>38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35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>
      <c r="A299" s="26"/>
      <c r="B299" s="18"/>
      <c r="C299" s="8"/>
      <c r="D299" s="20" t="s">
        <v>39</v>
      </c>
      <c r="E299" s="9"/>
      <c r="F299" s="21">
        <f>SUM(F293:F298)</f>
        <v>0</v>
      </c>
      <c r="G299" s="21">
        <f t="shared" ref="G299" si="161">SUM(G293:G298)</f>
        <v>0</v>
      </c>
      <c r="H299" s="21">
        <f t="shared" ref="H299" si="162">SUM(H293:H298)</f>
        <v>0</v>
      </c>
      <c r="I299" s="21">
        <f t="shared" ref="I299" si="163">SUM(I293:I298)</f>
        <v>0</v>
      </c>
      <c r="J299" s="21">
        <f t="shared" ref="J299" si="164">SUM(J293:J298)</f>
        <v>0</v>
      </c>
      <c r="K299" s="27"/>
      <c r="L299" s="21"/>
    </row>
    <row r="300" spans="1:12" ht="15.75" customHeight="1">
      <c r="A300" s="31">
        <f>A259</f>
        <v>1</v>
      </c>
      <c r="B300" s="32">
        <f>B259</f>
        <v>7</v>
      </c>
      <c r="C300" s="64" t="s">
        <v>4</v>
      </c>
      <c r="D300" s="65"/>
      <c r="E300" s="33"/>
      <c r="F300" s="34">
        <f>F266+F270+F280+F285+F292+F299</f>
        <v>3180</v>
      </c>
      <c r="G300" s="34">
        <f t="shared" ref="G300" si="165">G266+G270+G280+G285+G292+G299</f>
        <v>101.31</v>
      </c>
      <c r="H300" s="34">
        <f t="shared" ref="H300" si="166">H266+H270+H280+H285+H292+H299</f>
        <v>96.25</v>
      </c>
      <c r="I300" s="34">
        <f t="shared" ref="I300" si="167">I266+I270+I280+I285+I292+I299</f>
        <v>444.63</v>
      </c>
      <c r="J300" s="34">
        <f t="shared" ref="J300" si="168">J266+J270+J280+J285+J292+J299</f>
        <v>3074.8900000000003</v>
      </c>
      <c r="K300" s="35"/>
      <c r="L300" s="34">
        <v>589.70000000000005</v>
      </c>
    </row>
    <row r="301" spans="1:12" ht="15">
      <c r="A301" s="22">
        <v>2</v>
      </c>
      <c r="B301" s="23">
        <v>1</v>
      </c>
      <c r="C301" s="24" t="s">
        <v>20</v>
      </c>
      <c r="D301" s="5" t="s">
        <v>21</v>
      </c>
      <c r="E301" s="47" t="s">
        <v>126</v>
      </c>
      <c r="F301" s="48">
        <v>200</v>
      </c>
      <c r="G301" s="48">
        <v>7.92</v>
      </c>
      <c r="H301" s="48">
        <v>7.98</v>
      </c>
      <c r="I301" s="48">
        <v>36.94</v>
      </c>
      <c r="J301" s="48">
        <v>251.24</v>
      </c>
      <c r="K301" s="49">
        <v>267</v>
      </c>
      <c r="L301" s="48">
        <v>18.79</v>
      </c>
    </row>
    <row r="302" spans="1:12" ht="1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22</v>
      </c>
      <c r="E303" s="50" t="s">
        <v>130</v>
      </c>
      <c r="F303" s="51">
        <v>200</v>
      </c>
      <c r="G303" s="51">
        <v>3.18</v>
      </c>
      <c r="H303" s="51">
        <v>3.48</v>
      </c>
      <c r="I303" s="51">
        <v>14.98</v>
      </c>
      <c r="J303" s="51">
        <v>102.86</v>
      </c>
      <c r="K303" s="52">
        <v>290</v>
      </c>
      <c r="L303" s="51">
        <v>13.38</v>
      </c>
    </row>
    <row r="304" spans="1:12" ht="15">
      <c r="A304" s="25"/>
      <c r="B304" s="16"/>
      <c r="C304" s="11"/>
      <c r="D304" s="7" t="s">
        <v>23</v>
      </c>
      <c r="E304" s="50" t="s">
        <v>195</v>
      </c>
      <c r="F304" s="51">
        <v>140</v>
      </c>
      <c r="G304" s="51">
        <v>20.47</v>
      </c>
      <c r="H304" s="51">
        <v>21.77</v>
      </c>
      <c r="I304" s="51">
        <v>67.86</v>
      </c>
      <c r="J304" s="51">
        <v>523.80999999999995</v>
      </c>
      <c r="K304" s="52">
        <v>90</v>
      </c>
      <c r="L304" s="51">
        <v>49.49</v>
      </c>
    </row>
    <row r="305" spans="1:12" ht="15">
      <c r="A305" s="25"/>
      <c r="B305" s="16"/>
      <c r="C305" s="11"/>
      <c r="D305" s="7" t="s">
        <v>24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6"/>
      <c r="B308" s="18"/>
      <c r="C308" s="8"/>
      <c r="D308" s="19" t="s">
        <v>39</v>
      </c>
      <c r="E308" s="9"/>
      <c r="F308" s="21">
        <f>SUM(F301:F307)</f>
        <v>540</v>
      </c>
      <c r="G308" s="21">
        <f t="shared" ref="G308" si="169">SUM(G301:G307)</f>
        <v>31.57</v>
      </c>
      <c r="H308" s="21">
        <f t="shared" ref="H308" si="170">SUM(H301:H307)</f>
        <v>33.230000000000004</v>
      </c>
      <c r="I308" s="21">
        <f t="shared" ref="I308" si="171">SUM(I301:I307)</f>
        <v>119.78</v>
      </c>
      <c r="J308" s="21">
        <f t="shared" ref="J308" si="172">SUM(J301:J307)</f>
        <v>877.91</v>
      </c>
      <c r="K308" s="27"/>
      <c r="L308" s="21">
        <v>81.66</v>
      </c>
    </row>
    <row r="309" spans="1:12" ht="15">
      <c r="A309" s="28">
        <f>A301</f>
        <v>2</v>
      </c>
      <c r="B309" s="14">
        <f>B301</f>
        <v>1</v>
      </c>
      <c r="C309" s="10" t="s">
        <v>25</v>
      </c>
      <c r="D309" s="12" t="s">
        <v>31</v>
      </c>
      <c r="E309" s="50" t="s">
        <v>55</v>
      </c>
      <c r="F309" s="51">
        <v>200</v>
      </c>
      <c r="G309" s="51">
        <v>5.8</v>
      </c>
      <c r="H309" s="51">
        <v>6.4</v>
      </c>
      <c r="I309" s="51">
        <v>9.4</v>
      </c>
      <c r="J309" s="51">
        <v>120</v>
      </c>
      <c r="K309" s="52">
        <v>515</v>
      </c>
      <c r="L309" s="51">
        <v>15</v>
      </c>
    </row>
    <row r="310" spans="1:12" ht="15">
      <c r="A310" s="25"/>
      <c r="B310" s="16"/>
      <c r="C310" s="11"/>
      <c r="D310" s="11" t="s">
        <v>196</v>
      </c>
      <c r="E310" s="50" t="s">
        <v>90</v>
      </c>
      <c r="F310" s="51">
        <v>40</v>
      </c>
      <c r="G310" s="51">
        <v>0.94</v>
      </c>
      <c r="H310" s="51">
        <v>0.75</v>
      </c>
      <c r="I310" s="51">
        <v>12</v>
      </c>
      <c r="J310" s="51">
        <v>58.56</v>
      </c>
      <c r="K310" s="52">
        <v>589</v>
      </c>
      <c r="L310" s="51">
        <v>9.24</v>
      </c>
    </row>
    <row r="311" spans="1:12" ht="1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>
      <c r="A312" s="26"/>
      <c r="B312" s="18"/>
      <c r="C312" s="8"/>
      <c r="D312" s="19" t="s">
        <v>39</v>
      </c>
      <c r="E312" s="9"/>
      <c r="F312" s="21">
        <f>SUM(F309:F311)</f>
        <v>240</v>
      </c>
      <c r="G312" s="21">
        <f t="shared" ref="G312" si="173">SUM(G309:G311)</f>
        <v>6.74</v>
      </c>
      <c r="H312" s="21">
        <f t="shared" ref="H312" si="174">SUM(H309:H311)</f>
        <v>7.15</v>
      </c>
      <c r="I312" s="21">
        <f t="shared" ref="I312" si="175">SUM(I309:I311)</f>
        <v>21.4</v>
      </c>
      <c r="J312" s="21">
        <f t="shared" ref="J312" si="176">SUM(J309:J311)</f>
        <v>178.56</v>
      </c>
      <c r="K312" s="27"/>
      <c r="L312" s="21">
        <v>24.24</v>
      </c>
    </row>
    <row r="313" spans="1:12" ht="15">
      <c r="A313" s="28">
        <f>A301</f>
        <v>2</v>
      </c>
      <c r="B313" s="14">
        <f>B301</f>
        <v>1</v>
      </c>
      <c r="C313" s="10" t="s">
        <v>26</v>
      </c>
      <c r="D313" s="7" t="s">
        <v>27</v>
      </c>
      <c r="E313" s="50" t="s">
        <v>68</v>
      </c>
      <c r="F313" s="51">
        <v>100</v>
      </c>
      <c r="G313" s="51">
        <v>0.8</v>
      </c>
      <c r="H313" s="51">
        <v>0.1</v>
      </c>
      <c r="I313" s="51">
        <v>2.5</v>
      </c>
      <c r="J313" s="51">
        <v>14</v>
      </c>
      <c r="K313" s="52">
        <v>106</v>
      </c>
      <c r="L313" s="51">
        <v>18.5</v>
      </c>
    </row>
    <row r="314" spans="1:12" ht="15">
      <c r="A314" s="25"/>
      <c r="B314" s="16"/>
      <c r="C314" s="11"/>
      <c r="D314" s="7" t="s">
        <v>28</v>
      </c>
      <c r="E314" s="50" t="s">
        <v>127</v>
      </c>
      <c r="F314" s="51">
        <v>250</v>
      </c>
      <c r="G314" s="51">
        <v>7.55</v>
      </c>
      <c r="H314" s="51">
        <v>6.63</v>
      </c>
      <c r="I314" s="51">
        <v>46.48</v>
      </c>
      <c r="J314" s="51">
        <v>275.42</v>
      </c>
      <c r="K314" s="52">
        <v>67</v>
      </c>
      <c r="L314" s="51">
        <v>24.06</v>
      </c>
    </row>
    <row r="315" spans="1:12" ht="15">
      <c r="A315" s="25"/>
      <c r="B315" s="16"/>
      <c r="C315" s="11"/>
      <c r="D315" s="7" t="s">
        <v>29</v>
      </c>
      <c r="E315" s="50" t="s">
        <v>197</v>
      </c>
      <c r="F315" s="51">
        <v>100</v>
      </c>
      <c r="G315" s="51">
        <v>21.22</v>
      </c>
      <c r="H315" s="51">
        <v>13.77</v>
      </c>
      <c r="I315" s="51">
        <v>18.079999999999998</v>
      </c>
      <c r="J315" s="51">
        <v>275.39</v>
      </c>
      <c r="K315" s="52">
        <v>381</v>
      </c>
      <c r="L315" s="51">
        <v>69.599999999999994</v>
      </c>
    </row>
    <row r="316" spans="1:12" ht="15">
      <c r="A316" s="25"/>
      <c r="B316" s="16"/>
      <c r="C316" s="11"/>
      <c r="D316" s="7" t="s">
        <v>30</v>
      </c>
      <c r="E316" s="50" t="s">
        <v>57</v>
      </c>
      <c r="F316" s="51">
        <v>250</v>
      </c>
      <c r="G316" s="51">
        <v>5.4</v>
      </c>
      <c r="H316" s="51">
        <v>7.4</v>
      </c>
      <c r="I316" s="51">
        <v>36.78</v>
      </c>
      <c r="J316" s="51">
        <v>237.1</v>
      </c>
      <c r="K316" s="52">
        <v>141</v>
      </c>
      <c r="L316" s="51">
        <v>25.8</v>
      </c>
    </row>
    <row r="317" spans="1:12" ht="15">
      <c r="A317" s="25"/>
      <c r="B317" s="16"/>
      <c r="C317" s="11"/>
      <c r="D317" s="7" t="s">
        <v>31</v>
      </c>
      <c r="E317" s="50" t="s">
        <v>129</v>
      </c>
      <c r="F317" s="51">
        <v>200</v>
      </c>
      <c r="G317" s="51">
        <v>0.68</v>
      </c>
      <c r="H317" s="51">
        <v>0.28000000000000003</v>
      </c>
      <c r="I317" s="51">
        <v>29.62</v>
      </c>
      <c r="J317" s="51">
        <v>132.6</v>
      </c>
      <c r="K317" s="52">
        <v>301</v>
      </c>
      <c r="L317" s="51">
        <v>8.5399999999999991</v>
      </c>
    </row>
    <row r="318" spans="1:12" ht="1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7" t="s">
        <v>33</v>
      </c>
      <c r="E319" s="50" t="s">
        <v>66</v>
      </c>
      <c r="F319" s="51">
        <v>100</v>
      </c>
      <c r="G319" s="51">
        <v>16</v>
      </c>
      <c r="H319" s="51">
        <v>1</v>
      </c>
      <c r="I319" s="51">
        <v>70</v>
      </c>
      <c r="J319" s="51">
        <v>335.5</v>
      </c>
      <c r="K319" s="52">
        <v>110</v>
      </c>
      <c r="L319" s="51">
        <v>8.3000000000000007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6"/>
      <c r="B322" s="18"/>
      <c r="C322" s="8"/>
      <c r="D322" s="19" t="s">
        <v>39</v>
      </c>
      <c r="E322" s="9"/>
      <c r="F322" s="21">
        <f>SUM(F313:F321)</f>
        <v>1000</v>
      </c>
      <c r="G322" s="21">
        <f t="shared" ref="G322" si="177">SUM(G313:G321)</f>
        <v>51.65</v>
      </c>
      <c r="H322" s="21">
        <f t="shared" ref="H322" si="178">SUM(H313:H321)</f>
        <v>29.18</v>
      </c>
      <c r="I322" s="21">
        <f t="shared" ref="I322" si="179">SUM(I313:I321)</f>
        <v>203.46</v>
      </c>
      <c r="J322" s="21">
        <f t="shared" ref="J322" si="180">SUM(J313:J321)</f>
        <v>1270.01</v>
      </c>
      <c r="K322" s="27"/>
      <c r="L322" s="21">
        <v>154.80000000000001</v>
      </c>
    </row>
    <row r="323" spans="1:12" ht="15">
      <c r="A323" s="28">
        <f>A301</f>
        <v>2</v>
      </c>
      <c r="B323" s="14">
        <f>B301</f>
        <v>1</v>
      </c>
      <c r="C323" s="10" t="s">
        <v>34</v>
      </c>
      <c r="D323" s="12" t="s">
        <v>24</v>
      </c>
      <c r="E323" s="50" t="s">
        <v>76</v>
      </c>
      <c r="F323" s="51">
        <v>200</v>
      </c>
      <c r="G323" s="51">
        <v>1.2</v>
      </c>
      <c r="H323" s="51">
        <v>1.2</v>
      </c>
      <c r="I323" s="51">
        <v>30.8</v>
      </c>
      <c r="J323" s="51">
        <v>144</v>
      </c>
      <c r="K323" s="52">
        <v>112</v>
      </c>
      <c r="L323" s="51">
        <v>78.400000000000006</v>
      </c>
    </row>
    <row r="324" spans="1:12" ht="15">
      <c r="A324" s="25"/>
      <c r="B324" s="16"/>
      <c r="C324" s="11"/>
      <c r="D324" s="12" t="s">
        <v>31</v>
      </c>
      <c r="E324" s="50" t="s">
        <v>111</v>
      </c>
      <c r="F324" s="51">
        <v>200</v>
      </c>
      <c r="G324" s="51">
        <v>1</v>
      </c>
      <c r="H324" s="51">
        <v>0</v>
      </c>
      <c r="I324" s="51">
        <v>20.2</v>
      </c>
      <c r="J324" s="51">
        <v>84.44</v>
      </c>
      <c r="K324" s="52">
        <v>518</v>
      </c>
      <c r="L324" s="51">
        <v>17.8</v>
      </c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6"/>
      <c r="B327" s="18"/>
      <c r="C327" s="8"/>
      <c r="D327" s="19" t="s">
        <v>39</v>
      </c>
      <c r="E327" s="9"/>
      <c r="F327" s="21">
        <f>SUM(F323:F326)</f>
        <v>400</v>
      </c>
      <c r="G327" s="21">
        <f t="shared" ref="G327" si="181">SUM(G323:G326)</f>
        <v>2.2000000000000002</v>
      </c>
      <c r="H327" s="21">
        <f t="shared" ref="H327" si="182">SUM(H323:H326)</f>
        <v>1.2</v>
      </c>
      <c r="I327" s="21">
        <f t="shared" ref="I327" si="183">SUM(I323:I326)</f>
        <v>51</v>
      </c>
      <c r="J327" s="21">
        <f t="shared" ref="J327" si="184">SUM(J323:J326)</f>
        <v>228.44</v>
      </c>
      <c r="K327" s="27"/>
      <c r="L327" s="21">
        <v>96.2</v>
      </c>
    </row>
    <row r="328" spans="1:12" ht="15">
      <c r="A328" s="28">
        <f>A301</f>
        <v>2</v>
      </c>
      <c r="B328" s="14">
        <f>B301</f>
        <v>1</v>
      </c>
      <c r="C328" s="10" t="s">
        <v>36</v>
      </c>
      <c r="D328" s="7" t="s">
        <v>21</v>
      </c>
      <c r="E328" s="50" t="s">
        <v>178</v>
      </c>
      <c r="F328" s="51">
        <v>100</v>
      </c>
      <c r="G328" s="51">
        <v>16.13</v>
      </c>
      <c r="H328" s="51">
        <v>11.47</v>
      </c>
      <c r="I328" s="51">
        <v>13.73</v>
      </c>
      <c r="J328" s="51">
        <v>224</v>
      </c>
      <c r="K328" s="52">
        <v>388</v>
      </c>
      <c r="L328" s="51">
        <v>17</v>
      </c>
    </row>
    <row r="329" spans="1:12" ht="15">
      <c r="A329" s="25"/>
      <c r="B329" s="16"/>
      <c r="C329" s="11"/>
      <c r="D329" s="7" t="s">
        <v>30</v>
      </c>
      <c r="E329" s="50" t="s">
        <v>145</v>
      </c>
      <c r="F329" s="51">
        <v>150</v>
      </c>
      <c r="G329" s="51">
        <v>7.39</v>
      </c>
      <c r="H329" s="51">
        <v>6.23</v>
      </c>
      <c r="I329" s="51">
        <v>38.130000000000003</v>
      </c>
      <c r="J329" s="51">
        <v>245.89</v>
      </c>
      <c r="K329" s="52">
        <v>237</v>
      </c>
      <c r="L329" s="51">
        <v>3.88</v>
      </c>
    </row>
    <row r="330" spans="1:12" ht="15">
      <c r="A330" s="25"/>
      <c r="B330" s="16"/>
      <c r="C330" s="11"/>
      <c r="D330" s="7" t="s">
        <v>31</v>
      </c>
      <c r="E330" s="50" t="s">
        <v>74</v>
      </c>
      <c r="F330" s="51">
        <v>200</v>
      </c>
      <c r="G330" s="51">
        <v>0.12</v>
      </c>
      <c r="H330" s="51">
        <v>0</v>
      </c>
      <c r="I330" s="51">
        <v>6.68</v>
      </c>
      <c r="J330" s="51">
        <v>26.46</v>
      </c>
      <c r="K330" s="52">
        <v>286</v>
      </c>
      <c r="L330" s="51">
        <v>2.0499999999999998</v>
      </c>
    </row>
    <row r="331" spans="1:12" ht="15">
      <c r="A331" s="25"/>
      <c r="B331" s="16"/>
      <c r="C331" s="11"/>
      <c r="D331" s="7" t="s">
        <v>23</v>
      </c>
      <c r="E331" s="50" t="s">
        <v>60</v>
      </c>
      <c r="F331" s="51">
        <v>100</v>
      </c>
      <c r="G331" s="51">
        <v>7.6</v>
      </c>
      <c r="H331" s="51">
        <v>0.8</v>
      </c>
      <c r="I331" s="51">
        <v>49.2</v>
      </c>
      <c r="J331" s="51">
        <v>235</v>
      </c>
      <c r="K331" s="52">
        <v>108</v>
      </c>
      <c r="L331" s="51">
        <v>8.3000000000000007</v>
      </c>
    </row>
    <row r="332" spans="1:12" ht="15">
      <c r="A332" s="25"/>
      <c r="B332" s="16"/>
      <c r="C332" s="11"/>
      <c r="D332" s="11" t="s">
        <v>27</v>
      </c>
      <c r="E332" s="50" t="s">
        <v>198</v>
      </c>
      <c r="F332" s="51">
        <v>150</v>
      </c>
      <c r="G332" s="51">
        <v>2.85</v>
      </c>
      <c r="H332" s="51">
        <v>15.15</v>
      </c>
      <c r="I332" s="51">
        <v>8.85</v>
      </c>
      <c r="J332" s="51">
        <v>183</v>
      </c>
      <c r="K332" s="52">
        <v>61</v>
      </c>
      <c r="L332" s="51">
        <v>22.3</v>
      </c>
    </row>
    <row r="333" spans="1:12" ht="1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6"/>
      <c r="B334" s="18"/>
      <c r="C334" s="8"/>
      <c r="D334" s="19" t="s">
        <v>39</v>
      </c>
      <c r="E334" s="9"/>
      <c r="F334" s="21">
        <f>SUM(F328:F333)</f>
        <v>700</v>
      </c>
      <c r="G334" s="21">
        <f t="shared" ref="G334" si="185">SUM(G328:G333)</f>
        <v>34.090000000000003</v>
      </c>
      <c r="H334" s="21">
        <f t="shared" ref="H334" si="186">SUM(H328:H333)</f>
        <v>33.650000000000006</v>
      </c>
      <c r="I334" s="21">
        <f t="shared" ref="I334" si="187">SUM(I328:I333)</f>
        <v>116.59</v>
      </c>
      <c r="J334" s="21">
        <f t="shared" ref="J334" si="188">SUM(J328:J333)</f>
        <v>914.34999999999991</v>
      </c>
      <c r="K334" s="27"/>
      <c r="L334" s="21">
        <v>53.53</v>
      </c>
    </row>
    <row r="335" spans="1:12" ht="15">
      <c r="A335" s="28">
        <f>A301</f>
        <v>2</v>
      </c>
      <c r="B335" s="14">
        <f>B301</f>
        <v>1</v>
      </c>
      <c r="C335" s="10" t="s">
        <v>37</v>
      </c>
      <c r="D335" s="12" t="s">
        <v>38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35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>
      <c r="A341" s="26"/>
      <c r="B341" s="18"/>
      <c r="C341" s="8"/>
      <c r="D341" s="20" t="s">
        <v>39</v>
      </c>
      <c r="E341" s="9"/>
      <c r="F341" s="21">
        <f>SUM(F335:F340)</f>
        <v>0</v>
      </c>
      <c r="G341" s="21">
        <f t="shared" ref="G341" si="189">SUM(G335:G340)</f>
        <v>0</v>
      </c>
      <c r="H341" s="21">
        <f t="shared" ref="H341" si="190">SUM(H335:H340)</f>
        <v>0</v>
      </c>
      <c r="I341" s="21">
        <f t="shared" ref="I341" si="191">SUM(I335:I340)</f>
        <v>0</v>
      </c>
      <c r="J341" s="21">
        <f t="shared" ref="J341" si="192">SUM(J335:J340)</f>
        <v>0</v>
      </c>
      <c r="K341" s="27"/>
      <c r="L341" s="21"/>
    </row>
    <row r="342" spans="1:12" ht="15.75" customHeight="1">
      <c r="A342" s="31">
        <f>A301</f>
        <v>2</v>
      </c>
      <c r="B342" s="32">
        <f>B301</f>
        <v>1</v>
      </c>
      <c r="C342" s="64" t="s">
        <v>4</v>
      </c>
      <c r="D342" s="65"/>
      <c r="E342" s="33"/>
      <c r="F342" s="34">
        <f>F308+F312+F322+F327+F334+F341</f>
        <v>2880</v>
      </c>
      <c r="G342" s="34">
        <f t="shared" ref="G342" si="193">G308+G312+G322+G327+G334+G341</f>
        <v>126.25000000000001</v>
      </c>
      <c r="H342" s="34">
        <f t="shared" ref="H342" si="194">H308+H312+H322+H327+H334+H341</f>
        <v>104.41000000000001</v>
      </c>
      <c r="I342" s="34">
        <f t="shared" ref="I342" si="195">I308+I312+I322+I327+I334+I341</f>
        <v>512.23</v>
      </c>
      <c r="J342" s="34">
        <f t="shared" ref="J342" si="196">J308+J312+J322+J327+J334+J341</f>
        <v>3469.27</v>
      </c>
      <c r="K342" s="35"/>
      <c r="L342" s="34">
        <v>410.43</v>
      </c>
    </row>
    <row r="343" spans="1:12" ht="15">
      <c r="A343" s="15">
        <v>2</v>
      </c>
      <c r="B343" s="16">
        <v>2</v>
      </c>
      <c r="C343" s="24" t="s">
        <v>20</v>
      </c>
      <c r="D343" s="5" t="s">
        <v>21</v>
      </c>
      <c r="E343" s="47" t="s">
        <v>132</v>
      </c>
      <c r="F343" s="48">
        <v>200</v>
      </c>
      <c r="G343" s="48">
        <v>7.76</v>
      </c>
      <c r="H343" s="48">
        <v>10.24</v>
      </c>
      <c r="I343" s="48">
        <v>34.380000000000003</v>
      </c>
      <c r="J343" s="48">
        <v>261.58</v>
      </c>
      <c r="K343" s="49">
        <v>255</v>
      </c>
      <c r="L343" s="48">
        <v>18.34</v>
      </c>
    </row>
    <row r="344" spans="1:12" ht="1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22</v>
      </c>
      <c r="E345" s="50" t="s">
        <v>133</v>
      </c>
      <c r="F345" s="51">
        <v>200</v>
      </c>
      <c r="G345" s="51">
        <v>3.62</v>
      </c>
      <c r="H345" s="51">
        <v>3.66</v>
      </c>
      <c r="I345" s="51">
        <v>24.96</v>
      </c>
      <c r="J345" s="51">
        <v>144.47999999999999</v>
      </c>
      <c r="K345" s="52">
        <v>496</v>
      </c>
      <c r="L345" s="51">
        <v>21.78</v>
      </c>
    </row>
    <row r="346" spans="1:12" ht="15">
      <c r="A346" s="15"/>
      <c r="B346" s="16"/>
      <c r="C346" s="11"/>
      <c r="D346" s="7" t="s">
        <v>23</v>
      </c>
      <c r="E346" s="50" t="s">
        <v>131</v>
      </c>
      <c r="F346" s="51">
        <v>140</v>
      </c>
      <c r="G346" s="51">
        <v>11.52</v>
      </c>
      <c r="H346" s="51">
        <v>10.01</v>
      </c>
      <c r="I346" s="51">
        <v>89.03</v>
      </c>
      <c r="J346" s="51">
        <v>489.72</v>
      </c>
      <c r="K346" s="52">
        <v>95</v>
      </c>
      <c r="L346" s="51">
        <v>33.200000000000003</v>
      </c>
    </row>
    <row r="347" spans="1:12" ht="15">
      <c r="A347" s="15"/>
      <c r="B347" s="16"/>
      <c r="C347" s="11"/>
      <c r="D347" s="7" t="s">
        <v>24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 t="s">
        <v>134</v>
      </c>
      <c r="F348" s="51">
        <v>40</v>
      </c>
      <c r="G348" s="51">
        <v>5.08</v>
      </c>
      <c r="H348" s="51">
        <v>4.5999999999999996</v>
      </c>
      <c r="I348" s="51">
        <v>0.28000000000000003</v>
      </c>
      <c r="J348" s="51">
        <v>62.8</v>
      </c>
      <c r="K348" s="52">
        <v>300</v>
      </c>
      <c r="L348" s="51">
        <v>12</v>
      </c>
    </row>
    <row r="349" spans="1:12" ht="1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7"/>
      <c r="B350" s="18"/>
      <c r="C350" s="8"/>
      <c r="D350" s="19" t="s">
        <v>39</v>
      </c>
      <c r="E350" s="9"/>
      <c r="F350" s="21">
        <f>SUM(F343:F349)</f>
        <v>580</v>
      </c>
      <c r="G350" s="21">
        <f t="shared" ref="G350" si="197">SUM(G343:G349)</f>
        <v>27.979999999999997</v>
      </c>
      <c r="H350" s="21">
        <f t="shared" ref="H350" si="198">SUM(H343:H349)</f>
        <v>28.509999999999998</v>
      </c>
      <c r="I350" s="21">
        <f t="shared" ref="I350" si="199">SUM(I343:I349)</f>
        <v>148.65</v>
      </c>
      <c r="J350" s="21">
        <f t="shared" ref="J350" si="200">SUM(J343:J349)</f>
        <v>958.57999999999993</v>
      </c>
      <c r="K350" s="27"/>
      <c r="L350" s="21">
        <v>85.32</v>
      </c>
    </row>
    <row r="351" spans="1:12" ht="15">
      <c r="A351" s="14">
        <f>A343</f>
        <v>2</v>
      </c>
      <c r="B351" s="14">
        <f>B343</f>
        <v>2</v>
      </c>
      <c r="C351" s="10" t="s">
        <v>25</v>
      </c>
      <c r="D351" s="12" t="s">
        <v>24</v>
      </c>
      <c r="E351" s="50" t="s">
        <v>135</v>
      </c>
      <c r="F351" s="51">
        <v>200</v>
      </c>
      <c r="G351" s="51">
        <v>0.8</v>
      </c>
      <c r="H351" s="51">
        <v>0.8</v>
      </c>
      <c r="I351" s="51">
        <v>19.600000000000001</v>
      </c>
      <c r="J351" s="51">
        <v>94</v>
      </c>
      <c r="K351" s="52">
        <v>112</v>
      </c>
      <c r="L351" s="51">
        <v>46</v>
      </c>
    </row>
    <row r="352" spans="1:12" ht="15">
      <c r="A352" s="15"/>
      <c r="B352" s="16"/>
      <c r="C352" s="11"/>
      <c r="D352" s="11" t="s">
        <v>31</v>
      </c>
      <c r="E352" s="50" t="s">
        <v>111</v>
      </c>
      <c r="F352" s="51">
        <v>200</v>
      </c>
      <c r="G352" s="51">
        <v>1</v>
      </c>
      <c r="H352" s="51">
        <v>0</v>
      </c>
      <c r="I352" s="51">
        <v>20.2</v>
      </c>
      <c r="J352" s="51">
        <v>84.44</v>
      </c>
      <c r="K352" s="52">
        <v>518</v>
      </c>
      <c r="L352" s="51">
        <v>17.8</v>
      </c>
    </row>
    <row r="353" spans="1:12" ht="1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7"/>
      <c r="B354" s="18"/>
      <c r="C354" s="8"/>
      <c r="D354" s="19" t="s">
        <v>39</v>
      </c>
      <c r="E354" s="9"/>
      <c r="F354" s="21">
        <f>SUM(F351:F353)</f>
        <v>400</v>
      </c>
      <c r="G354" s="21">
        <f t="shared" ref="G354" si="201">SUM(G351:G353)</f>
        <v>1.8</v>
      </c>
      <c r="H354" s="21">
        <f t="shared" ref="H354" si="202">SUM(H351:H353)</f>
        <v>0.8</v>
      </c>
      <c r="I354" s="21">
        <f t="shared" ref="I354" si="203">SUM(I351:I353)</f>
        <v>39.799999999999997</v>
      </c>
      <c r="J354" s="21">
        <f t="shared" ref="J354" si="204">SUM(J351:J353)</f>
        <v>178.44</v>
      </c>
      <c r="K354" s="27"/>
      <c r="L354" s="21">
        <v>63.8</v>
      </c>
    </row>
    <row r="355" spans="1:12" ht="15">
      <c r="A355" s="14">
        <f>A343</f>
        <v>2</v>
      </c>
      <c r="B355" s="14">
        <f>B343</f>
        <v>2</v>
      </c>
      <c r="C355" s="10" t="s">
        <v>26</v>
      </c>
      <c r="D355" s="7" t="s">
        <v>27</v>
      </c>
      <c r="E355" s="50" t="s">
        <v>136</v>
      </c>
      <c r="F355" s="51">
        <v>150</v>
      </c>
      <c r="G355" s="51">
        <v>5.12</v>
      </c>
      <c r="H355" s="51">
        <v>12.79</v>
      </c>
      <c r="I355" s="51">
        <v>16.829999999999998</v>
      </c>
      <c r="J355" s="51">
        <v>201.48</v>
      </c>
      <c r="K355" s="52">
        <v>31</v>
      </c>
      <c r="L355" s="51">
        <v>30.89</v>
      </c>
    </row>
    <row r="356" spans="1:12" ht="15">
      <c r="A356" s="15"/>
      <c r="B356" s="16"/>
      <c r="C356" s="11"/>
      <c r="D356" s="7" t="s">
        <v>28</v>
      </c>
      <c r="E356" s="50" t="s">
        <v>199</v>
      </c>
      <c r="F356" s="51">
        <v>250</v>
      </c>
      <c r="G356" s="51">
        <v>5.48</v>
      </c>
      <c r="H356" s="51">
        <v>1.25</v>
      </c>
      <c r="I356" s="51">
        <v>12.98</v>
      </c>
      <c r="J356" s="51">
        <v>85.95</v>
      </c>
      <c r="K356" s="52">
        <v>181</v>
      </c>
      <c r="L356" s="51">
        <v>21.27</v>
      </c>
    </row>
    <row r="357" spans="1:12" ht="15">
      <c r="A357" s="15"/>
      <c r="B357" s="16"/>
      <c r="C357" s="11"/>
      <c r="D357" s="7" t="s">
        <v>29</v>
      </c>
      <c r="E357" s="50" t="s">
        <v>137</v>
      </c>
      <c r="F357" s="51">
        <v>90</v>
      </c>
      <c r="G357" s="51">
        <v>15.62</v>
      </c>
      <c r="H357" s="51">
        <v>12.63</v>
      </c>
      <c r="I357" s="51">
        <v>5.68</v>
      </c>
      <c r="J357" s="51">
        <v>200.05</v>
      </c>
      <c r="K357" s="52">
        <v>398</v>
      </c>
      <c r="L357" s="51">
        <v>50.2</v>
      </c>
    </row>
    <row r="358" spans="1:12" ht="15">
      <c r="A358" s="15"/>
      <c r="B358" s="16"/>
      <c r="C358" s="11"/>
      <c r="D358" s="7" t="s">
        <v>30</v>
      </c>
      <c r="E358" s="50" t="s">
        <v>57</v>
      </c>
      <c r="F358" s="51">
        <v>250</v>
      </c>
      <c r="G358" s="51">
        <v>5</v>
      </c>
      <c r="H358" s="51">
        <v>7</v>
      </c>
      <c r="I358" s="51">
        <v>38</v>
      </c>
      <c r="J358" s="51">
        <v>237</v>
      </c>
      <c r="K358" s="52">
        <v>141</v>
      </c>
      <c r="L358" s="51">
        <v>25.8</v>
      </c>
    </row>
    <row r="359" spans="1:12" ht="15">
      <c r="A359" s="15"/>
      <c r="B359" s="16"/>
      <c r="C359" s="11"/>
      <c r="D359" s="7" t="s">
        <v>31</v>
      </c>
      <c r="E359" s="50" t="s">
        <v>53</v>
      </c>
      <c r="F359" s="51">
        <v>200</v>
      </c>
      <c r="G359" s="51">
        <v>0.16</v>
      </c>
      <c r="H359" s="51">
        <v>0</v>
      </c>
      <c r="I359" s="51">
        <v>27.2</v>
      </c>
      <c r="J359" s="51">
        <v>103.6</v>
      </c>
      <c r="K359" s="52">
        <v>296</v>
      </c>
      <c r="L359" s="51">
        <v>4.4400000000000004</v>
      </c>
    </row>
    <row r="360" spans="1:12" ht="1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7" t="s">
        <v>33</v>
      </c>
      <c r="E361" s="50" t="s">
        <v>66</v>
      </c>
      <c r="F361" s="51">
        <v>100</v>
      </c>
      <c r="G361" s="51">
        <v>16</v>
      </c>
      <c r="H361" s="51">
        <v>1</v>
      </c>
      <c r="I361" s="51">
        <v>70</v>
      </c>
      <c r="J361" s="51">
        <v>335.5</v>
      </c>
      <c r="K361" s="52">
        <v>110</v>
      </c>
      <c r="L361" s="51">
        <v>8.3000000000000007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7"/>
      <c r="B364" s="18"/>
      <c r="C364" s="8"/>
      <c r="D364" s="19" t="s">
        <v>39</v>
      </c>
      <c r="E364" s="9"/>
      <c r="F364" s="21">
        <f>SUM(F355:F363)</f>
        <v>1040</v>
      </c>
      <c r="G364" s="21">
        <f t="shared" ref="G364" si="205">SUM(G355:G363)</f>
        <v>47.379999999999995</v>
      </c>
      <c r="H364" s="21">
        <f t="shared" ref="H364" si="206">SUM(H355:H363)</f>
        <v>34.67</v>
      </c>
      <c r="I364" s="21">
        <f t="shared" ref="I364" si="207">SUM(I355:I363)</f>
        <v>170.69</v>
      </c>
      <c r="J364" s="21">
        <f t="shared" ref="J364" si="208">SUM(J355:J363)</f>
        <v>1163.58</v>
      </c>
      <c r="K364" s="27"/>
      <c r="L364" s="21">
        <v>140.9</v>
      </c>
    </row>
    <row r="365" spans="1:12" ht="15">
      <c r="A365" s="14">
        <f>A343</f>
        <v>2</v>
      </c>
      <c r="B365" s="14">
        <f>B343</f>
        <v>2</v>
      </c>
      <c r="C365" s="10" t="s">
        <v>34</v>
      </c>
      <c r="D365" s="12"/>
      <c r="E365" s="50" t="s">
        <v>140</v>
      </c>
      <c r="F365" s="51">
        <v>130</v>
      </c>
      <c r="G365" s="51">
        <v>22.45</v>
      </c>
      <c r="H365" s="51">
        <v>14.69</v>
      </c>
      <c r="I365" s="51">
        <v>20.190000000000001</v>
      </c>
      <c r="J365" s="51">
        <v>299.81</v>
      </c>
      <c r="K365" s="52">
        <v>313</v>
      </c>
      <c r="L365" s="51">
        <v>46.89</v>
      </c>
    </row>
    <row r="366" spans="1:12" ht="15">
      <c r="A366" s="15"/>
      <c r="B366" s="16"/>
      <c r="C366" s="11"/>
      <c r="D366" s="12" t="s">
        <v>31</v>
      </c>
      <c r="E366" s="50" t="s">
        <v>65</v>
      </c>
      <c r="F366" s="51">
        <v>200</v>
      </c>
      <c r="G366" s="51">
        <v>6</v>
      </c>
      <c r="H366" s="51">
        <v>0.1</v>
      </c>
      <c r="I366" s="51">
        <v>8</v>
      </c>
      <c r="J366" s="51">
        <v>62</v>
      </c>
      <c r="K366" s="52">
        <v>281</v>
      </c>
      <c r="L366" s="51">
        <v>23.6</v>
      </c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7"/>
      <c r="B369" s="18"/>
      <c r="C369" s="8"/>
      <c r="D369" s="19" t="s">
        <v>39</v>
      </c>
      <c r="E369" s="9"/>
      <c r="F369" s="21">
        <f>SUM(F365:F368)</f>
        <v>330</v>
      </c>
      <c r="G369" s="21">
        <f t="shared" ref="G369" si="209">SUM(G365:G368)</f>
        <v>28.45</v>
      </c>
      <c r="H369" s="21">
        <f t="shared" ref="H369" si="210">SUM(H365:H368)</f>
        <v>14.79</v>
      </c>
      <c r="I369" s="21">
        <f t="shared" ref="I369" si="211">SUM(I365:I368)</f>
        <v>28.19</v>
      </c>
      <c r="J369" s="21">
        <f t="shared" ref="J369" si="212">SUM(J365:J368)</f>
        <v>361.81</v>
      </c>
      <c r="K369" s="27"/>
      <c r="L369" s="21">
        <v>70.489999999999995</v>
      </c>
    </row>
    <row r="370" spans="1:12" ht="15">
      <c r="A370" s="14">
        <f>A343</f>
        <v>2</v>
      </c>
      <c r="B370" s="14">
        <f>B343</f>
        <v>2</v>
      </c>
      <c r="C370" s="10" t="s">
        <v>36</v>
      </c>
      <c r="D370" s="7" t="s">
        <v>21</v>
      </c>
      <c r="E370" s="50" t="s">
        <v>139</v>
      </c>
      <c r="F370" s="51">
        <v>90</v>
      </c>
      <c r="G370" s="51">
        <v>25.8</v>
      </c>
      <c r="H370" s="51">
        <v>26.04</v>
      </c>
      <c r="I370" s="51">
        <v>0.32</v>
      </c>
      <c r="J370" s="51">
        <v>338.35</v>
      </c>
      <c r="K370" s="52">
        <v>9</v>
      </c>
      <c r="L370" s="51">
        <v>44.85</v>
      </c>
    </row>
    <row r="371" spans="1:12" ht="15">
      <c r="A371" s="15"/>
      <c r="B371" s="16"/>
      <c r="C371" s="11"/>
      <c r="D371" s="7" t="s">
        <v>30</v>
      </c>
      <c r="E371" s="50" t="s">
        <v>138</v>
      </c>
      <c r="F371" s="51">
        <v>200</v>
      </c>
      <c r="G371" s="51">
        <v>5.88</v>
      </c>
      <c r="H371" s="51">
        <v>12.48</v>
      </c>
      <c r="I371" s="51">
        <v>23.56</v>
      </c>
      <c r="J371" s="51">
        <v>230.76</v>
      </c>
      <c r="K371" s="52">
        <v>196</v>
      </c>
      <c r="L371" s="51">
        <v>21.3</v>
      </c>
    </row>
    <row r="372" spans="1:12" ht="15">
      <c r="A372" s="15"/>
      <c r="B372" s="16"/>
      <c r="C372" s="11"/>
      <c r="D372" s="7" t="s">
        <v>31</v>
      </c>
      <c r="E372" s="50" t="s">
        <v>59</v>
      </c>
      <c r="F372" s="51">
        <v>200</v>
      </c>
      <c r="G372" s="51">
        <v>0.1</v>
      </c>
      <c r="H372" s="51">
        <v>0.04</v>
      </c>
      <c r="I372" s="51">
        <v>25.4</v>
      </c>
      <c r="J372" s="51">
        <v>100.18</v>
      </c>
      <c r="K372" s="52">
        <v>502</v>
      </c>
      <c r="L372" s="51">
        <v>6.34</v>
      </c>
    </row>
    <row r="373" spans="1:12" ht="15">
      <c r="A373" s="15"/>
      <c r="B373" s="16"/>
      <c r="C373" s="11"/>
      <c r="D373" s="7" t="s">
        <v>23</v>
      </c>
      <c r="E373" s="50" t="s">
        <v>60</v>
      </c>
      <c r="F373" s="51">
        <v>100</v>
      </c>
      <c r="G373" s="51">
        <v>7.6</v>
      </c>
      <c r="H373" s="51">
        <v>0.8</v>
      </c>
      <c r="I373" s="51">
        <v>49.2</v>
      </c>
      <c r="J373" s="51">
        <v>235</v>
      </c>
      <c r="K373" s="52">
        <v>108</v>
      </c>
      <c r="L373" s="51">
        <v>8.3000000000000007</v>
      </c>
    </row>
    <row r="374" spans="1:12" ht="15">
      <c r="A374" s="15"/>
      <c r="B374" s="16"/>
      <c r="C374" s="11"/>
      <c r="D374" s="11" t="s">
        <v>24</v>
      </c>
      <c r="E374" s="50" t="s">
        <v>152</v>
      </c>
      <c r="F374" s="51">
        <v>200</v>
      </c>
      <c r="G374" s="51">
        <v>1.8</v>
      </c>
      <c r="H374" s="51">
        <v>0.4</v>
      </c>
      <c r="I374" s="51">
        <v>16.2</v>
      </c>
      <c r="J374" s="51">
        <v>86</v>
      </c>
      <c r="K374" s="52">
        <v>112</v>
      </c>
      <c r="L374" s="51">
        <v>43</v>
      </c>
    </row>
    <row r="375" spans="1:12" ht="1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7"/>
      <c r="B376" s="18"/>
      <c r="C376" s="8"/>
      <c r="D376" s="19" t="s">
        <v>39</v>
      </c>
      <c r="E376" s="9"/>
      <c r="F376" s="21">
        <f>SUM(F370:F375)</f>
        <v>790</v>
      </c>
      <c r="G376" s="21">
        <f t="shared" ref="G376" si="213">SUM(G370:G375)</f>
        <v>41.18</v>
      </c>
      <c r="H376" s="21">
        <f t="shared" ref="H376" si="214">SUM(H370:H375)</f>
        <v>39.759999999999991</v>
      </c>
      <c r="I376" s="21">
        <f t="shared" ref="I376" si="215">SUM(I370:I375)</f>
        <v>114.68</v>
      </c>
      <c r="J376" s="21">
        <f t="shared" ref="J376" si="216">SUM(J370:J375)</f>
        <v>990.29</v>
      </c>
      <c r="K376" s="27"/>
      <c r="L376" s="21">
        <v>123.79</v>
      </c>
    </row>
    <row r="377" spans="1:12" ht="15">
      <c r="A377" s="14">
        <f>A343</f>
        <v>2</v>
      </c>
      <c r="B377" s="14">
        <f>B343</f>
        <v>2</v>
      </c>
      <c r="C377" s="10" t="s">
        <v>37</v>
      </c>
      <c r="D377" s="12" t="s">
        <v>38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35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31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12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>
      <c r="A383" s="17"/>
      <c r="B383" s="18"/>
      <c r="C383" s="8"/>
      <c r="D383" s="20" t="s">
        <v>39</v>
      </c>
      <c r="E383" s="9"/>
      <c r="F383" s="21">
        <f>SUM(F377:F382)</f>
        <v>0</v>
      </c>
      <c r="G383" s="21">
        <f t="shared" ref="G383" si="217">SUM(G377:G382)</f>
        <v>0</v>
      </c>
      <c r="H383" s="21">
        <f t="shared" ref="H383" si="218">SUM(H377:H382)</f>
        <v>0</v>
      </c>
      <c r="I383" s="21">
        <f t="shared" ref="I383" si="219">SUM(I377:I382)</f>
        <v>0</v>
      </c>
      <c r="J383" s="21">
        <f t="shared" ref="J383" si="220">SUM(J377:J382)</f>
        <v>0</v>
      </c>
      <c r="K383" s="27"/>
      <c r="L383" s="21"/>
    </row>
    <row r="384" spans="1:12" ht="15.75" customHeight="1">
      <c r="A384" s="36">
        <f>A343</f>
        <v>2</v>
      </c>
      <c r="B384" s="36">
        <f>B343</f>
        <v>2</v>
      </c>
      <c r="C384" s="64" t="s">
        <v>4</v>
      </c>
      <c r="D384" s="65"/>
      <c r="E384" s="33"/>
      <c r="F384" s="34">
        <f>F350+F354+F364+F369+F376+F383</f>
        <v>3140</v>
      </c>
      <c r="G384" s="34">
        <f t="shared" ref="G384" si="221">G350+G354+G364+G369+G376+G383</f>
        <v>146.79</v>
      </c>
      <c r="H384" s="34">
        <f t="shared" ref="H384" si="222">H350+H354+H364+H369+H376+H383</f>
        <v>118.53</v>
      </c>
      <c r="I384" s="34">
        <f t="shared" ref="I384" si="223">I350+I354+I364+I369+I376+I383</f>
        <v>502.01</v>
      </c>
      <c r="J384" s="34">
        <f t="shared" ref="J384" si="224">J350+J354+J364+J369+J376+J383</f>
        <v>3652.7</v>
      </c>
      <c r="K384" s="35"/>
      <c r="L384" s="34">
        <v>484.3</v>
      </c>
    </row>
    <row r="385" spans="1:12" ht="15">
      <c r="A385" s="22">
        <v>2</v>
      </c>
      <c r="B385" s="23">
        <v>3</v>
      </c>
      <c r="C385" s="24" t="s">
        <v>20</v>
      </c>
      <c r="D385" s="5" t="s">
        <v>21</v>
      </c>
      <c r="E385" s="47" t="s">
        <v>200</v>
      </c>
      <c r="F385" s="48">
        <v>160</v>
      </c>
      <c r="G385" s="48">
        <v>22.18</v>
      </c>
      <c r="H385" s="48">
        <v>21.86</v>
      </c>
      <c r="I385" s="48">
        <v>30.08</v>
      </c>
      <c r="J385" s="48">
        <v>412.8</v>
      </c>
      <c r="K385" s="49">
        <v>318</v>
      </c>
      <c r="L385" s="48">
        <v>35.729999999999997</v>
      </c>
    </row>
    <row r="386" spans="1:12" ht="1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22</v>
      </c>
      <c r="E387" s="50" t="s">
        <v>83</v>
      </c>
      <c r="F387" s="51">
        <v>200</v>
      </c>
      <c r="G387" s="51">
        <v>0.26</v>
      </c>
      <c r="H387" s="51">
        <v>0</v>
      </c>
      <c r="I387" s="51">
        <v>15.22</v>
      </c>
      <c r="J387" s="51">
        <v>61.16</v>
      </c>
      <c r="K387" s="52">
        <v>494</v>
      </c>
      <c r="L387" s="51">
        <v>2.0499999999999998</v>
      </c>
    </row>
    <row r="388" spans="1:12" ht="15">
      <c r="A388" s="25"/>
      <c r="B388" s="16"/>
      <c r="C388" s="11"/>
      <c r="D388" s="7" t="s">
        <v>23</v>
      </c>
      <c r="E388" s="50" t="s">
        <v>62</v>
      </c>
      <c r="F388" s="51">
        <v>140</v>
      </c>
      <c r="G388" s="51">
        <v>20.47</v>
      </c>
      <c r="H388" s="51">
        <v>21.77</v>
      </c>
      <c r="I388" s="51">
        <v>67.86</v>
      </c>
      <c r="J388" s="51">
        <v>523.80999999999995</v>
      </c>
      <c r="K388" s="52">
        <v>90</v>
      </c>
      <c r="L388" s="51">
        <v>49.49</v>
      </c>
    </row>
    <row r="389" spans="1:12" ht="15">
      <c r="A389" s="25"/>
      <c r="B389" s="16"/>
      <c r="C389" s="11"/>
      <c r="D389" s="7" t="s">
        <v>24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>
      <c r="A392" s="26"/>
      <c r="B392" s="18"/>
      <c r="C392" s="8"/>
      <c r="D392" s="19" t="s">
        <v>39</v>
      </c>
      <c r="E392" s="9"/>
      <c r="F392" s="21">
        <f>SUM(F385:F391)</f>
        <v>500</v>
      </c>
      <c r="G392" s="21">
        <f t="shared" ref="G392" si="225">SUM(G385:G391)</f>
        <v>42.91</v>
      </c>
      <c r="H392" s="21">
        <f t="shared" ref="H392" si="226">SUM(H385:H391)</f>
        <v>43.629999999999995</v>
      </c>
      <c r="I392" s="21">
        <f t="shared" ref="I392" si="227">SUM(I385:I391)</f>
        <v>113.16</v>
      </c>
      <c r="J392" s="21">
        <f t="shared" ref="J392" si="228">SUM(J385:J391)</f>
        <v>997.77</v>
      </c>
      <c r="K392" s="27"/>
      <c r="L392" s="21">
        <v>87.27</v>
      </c>
    </row>
    <row r="393" spans="1:12" ht="15">
      <c r="A393" s="28">
        <f>A385</f>
        <v>2</v>
      </c>
      <c r="B393" s="14">
        <f>B385</f>
        <v>3</v>
      </c>
      <c r="C393" s="10" t="s">
        <v>25</v>
      </c>
      <c r="D393" s="12" t="s">
        <v>35</v>
      </c>
      <c r="E393" s="50" t="s">
        <v>81</v>
      </c>
      <c r="F393" s="51">
        <v>60</v>
      </c>
      <c r="G393" s="51">
        <v>4.71</v>
      </c>
      <c r="H393" s="51">
        <v>7.3</v>
      </c>
      <c r="I393" s="51">
        <v>24.96</v>
      </c>
      <c r="J393" s="51">
        <v>184.26</v>
      </c>
      <c r="K393" s="52">
        <v>536</v>
      </c>
      <c r="L393" s="51">
        <v>9.9600000000000009</v>
      </c>
    </row>
    <row r="394" spans="1:12" ht="15">
      <c r="A394" s="25"/>
      <c r="B394" s="16"/>
      <c r="C394" s="11"/>
      <c r="D394" s="11" t="s">
        <v>31</v>
      </c>
      <c r="E394" s="50" t="s">
        <v>141</v>
      </c>
      <c r="F394" s="51">
        <v>200</v>
      </c>
      <c r="G394" s="51">
        <v>6</v>
      </c>
      <c r="H394" s="51">
        <v>2</v>
      </c>
      <c r="I394" s="51">
        <v>8</v>
      </c>
      <c r="J394" s="51">
        <v>80</v>
      </c>
      <c r="K394" s="52">
        <v>516</v>
      </c>
      <c r="L394" s="51">
        <v>23.6</v>
      </c>
    </row>
    <row r="395" spans="1:12" ht="1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6"/>
      <c r="B396" s="18"/>
      <c r="C396" s="8"/>
      <c r="D396" s="19" t="s">
        <v>39</v>
      </c>
      <c r="E396" s="9"/>
      <c r="F396" s="21">
        <f>SUM(F393:F395)</f>
        <v>260</v>
      </c>
      <c r="G396" s="21">
        <f t="shared" ref="G396" si="229">SUM(G393:G395)</f>
        <v>10.71</v>
      </c>
      <c r="H396" s="21">
        <f t="shared" ref="H396" si="230">SUM(H393:H395)</f>
        <v>9.3000000000000007</v>
      </c>
      <c r="I396" s="21">
        <f t="shared" ref="I396" si="231">SUM(I393:I395)</f>
        <v>32.96</v>
      </c>
      <c r="J396" s="21">
        <f t="shared" ref="J396" si="232">SUM(J393:J395)</f>
        <v>264.26</v>
      </c>
      <c r="K396" s="27"/>
      <c r="L396" s="21">
        <v>33.56</v>
      </c>
    </row>
    <row r="397" spans="1:12" ht="15">
      <c r="A397" s="28">
        <f>A385</f>
        <v>2</v>
      </c>
      <c r="B397" s="14">
        <f>B385</f>
        <v>3</v>
      </c>
      <c r="C397" s="10" t="s">
        <v>26</v>
      </c>
      <c r="D397" s="7" t="s">
        <v>27</v>
      </c>
      <c r="E397" s="50" t="s">
        <v>201</v>
      </c>
      <c r="F397" s="51">
        <v>200</v>
      </c>
      <c r="G397" s="51">
        <v>4.66</v>
      </c>
      <c r="H397" s="51">
        <v>14.34</v>
      </c>
      <c r="I397" s="51">
        <v>17.7</v>
      </c>
      <c r="J397" s="51">
        <v>220.58</v>
      </c>
      <c r="K397" s="52">
        <v>1</v>
      </c>
      <c r="L397" s="51">
        <v>30.16</v>
      </c>
    </row>
    <row r="398" spans="1:12" ht="15">
      <c r="A398" s="25"/>
      <c r="B398" s="16"/>
      <c r="C398" s="11"/>
      <c r="D398" s="7" t="s">
        <v>28</v>
      </c>
      <c r="E398" s="50" t="s">
        <v>202</v>
      </c>
      <c r="F398" s="51">
        <v>250</v>
      </c>
      <c r="G398" s="51">
        <v>1.2</v>
      </c>
      <c r="H398" s="51">
        <v>2.6</v>
      </c>
      <c r="I398" s="51">
        <v>8.77</v>
      </c>
      <c r="J398" s="51">
        <v>63.25</v>
      </c>
      <c r="K398" s="52">
        <v>146</v>
      </c>
      <c r="L398" s="51">
        <v>18.75</v>
      </c>
    </row>
    <row r="399" spans="1:12" ht="15">
      <c r="A399" s="25"/>
      <c r="B399" s="16"/>
      <c r="C399" s="11"/>
      <c r="D399" s="7" t="s">
        <v>29</v>
      </c>
      <c r="E399" s="50" t="s">
        <v>144</v>
      </c>
      <c r="F399" s="51">
        <v>140</v>
      </c>
      <c r="G399" s="51">
        <v>17.64</v>
      </c>
      <c r="H399" s="51">
        <v>8.15</v>
      </c>
      <c r="I399" s="51">
        <v>12.39</v>
      </c>
      <c r="J399" s="51">
        <v>198.89</v>
      </c>
      <c r="K399" s="52" t="s">
        <v>203</v>
      </c>
      <c r="L399" s="51">
        <v>16.940000000000001</v>
      </c>
    </row>
    <row r="400" spans="1:12" ht="15">
      <c r="A400" s="25"/>
      <c r="B400" s="16"/>
      <c r="C400" s="11"/>
      <c r="D400" s="7" t="s">
        <v>30</v>
      </c>
      <c r="E400" s="50" t="s">
        <v>57</v>
      </c>
      <c r="F400" s="51">
        <v>250</v>
      </c>
      <c r="G400" s="51">
        <v>5.4</v>
      </c>
      <c r="H400" s="51">
        <v>7.4</v>
      </c>
      <c r="I400" s="51">
        <v>36.78</v>
      </c>
      <c r="J400" s="51">
        <v>237.1</v>
      </c>
      <c r="K400" s="52">
        <v>141</v>
      </c>
      <c r="L400" s="51">
        <v>25.8</v>
      </c>
    </row>
    <row r="401" spans="1:12" ht="15">
      <c r="A401" s="25"/>
      <c r="B401" s="16"/>
      <c r="C401" s="11"/>
      <c r="D401" s="7" t="s">
        <v>31</v>
      </c>
      <c r="E401" s="50" t="s">
        <v>53</v>
      </c>
      <c r="F401" s="51">
        <v>200</v>
      </c>
      <c r="G401" s="51">
        <v>0.16</v>
      </c>
      <c r="H401" s="51">
        <v>0</v>
      </c>
      <c r="I401" s="51">
        <v>27.2</v>
      </c>
      <c r="J401" s="51">
        <v>103.6</v>
      </c>
      <c r="K401" s="52">
        <v>296</v>
      </c>
      <c r="L401" s="51">
        <v>4.4400000000000004</v>
      </c>
    </row>
    <row r="402" spans="1:12" ht="1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7" t="s">
        <v>33</v>
      </c>
      <c r="E403" s="50" t="s">
        <v>66</v>
      </c>
      <c r="F403" s="51">
        <v>100</v>
      </c>
      <c r="G403" s="51">
        <v>16</v>
      </c>
      <c r="H403" s="51">
        <v>1</v>
      </c>
      <c r="I403" s="51">
        <v>70</v>
      </c>
      <c r="J403" s="51">
        <v>335.5</v>
      </c>
      <c r="K403" s="52">
        <v>110</v>
      </c>
      <c r="L403" s="51">
        <v>8.3000000000000007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6"/>
      <c r="B406" s="18"/>
      <c r="C406" s="8"/>
      <c r="D406" s="19" t="s">
        <v>39</v>
      </c>
      <c r="E406" s="9"/>
      <c r="F406" s="21">
        <f>SUM(F397:F405)</f>
        <v>1140</v>
      </c>
      <c r="G406" s="21">
        <f t="shared" ref="G406" si="233">SUM(G397:G405)</f>
        <v>45.06</v>
      </c>
      <c r="H406" s="21">
        <f t="shared" ref="H406" si="234">SUM(H397:H405)</f>
        <v>33.49</v>
      </c>
      <c r="I406" s="21">
        <f t="shared" ref="I406" si="235">SUM(I397:I405)</f>
        <v>172.84</v>
      </c>
      <c r="J406" s="21">
        <f t="shared" ref="J406" si="236">SUM(J397:J405)</f>
        <v>1158.92</v>
      </c>
      <c r="K406" s="27"/>
      <c r="L406" s="21">
        <v>104.39</v>
      </c>
    </row>
    <row r="407" spans="1:12" ht="15">
      <c r="A407" s="28">
        <f>A385</f>
        <v>2</v>
      </c>
      <c r="B407" s="14">
        <f>B385</f>
        <v>3</v>
      </c>
      <c r="C407" s="10" t="s">
        <v>34</v>
      </c>
      <c r="D407" s="12"/>
      <c r="E407" s="50" t="s">
        <v>204</v>
      </c>
      <c r="F407" s="51">
        <v>200</v>
      </c>
      <c r="G407" s="51">
        <v>3.26</v>
      </c>
      <c r="H407" s="51">
        <v>0.88</v>
      </c>
      <c r="I407" s="51">
        <v>20.420000000000002</v>
      </c>
      <c r="J407" s="51">
        <v>106.3</v>
      </c>
      <c r="K407" s="52">
        <v>11</v>
      </c>
      <c r="L407" s="51">
        <v>29.95</v>
      </c>
    </row>
    <row r="408" spans="1:12" ht="15">
      <c r="A408" s="25"/>
      <c r="B408" s="16"/>
      <c r="C408" s="11"/>
      <c r="D408" s="12" t="s">
        <v>31</v>
      </c>
      <c r="E408" s="50" t="s">
        <v>143</v>
      </c>
      <c r="F408" s="51">
        <v>200</v>
      </c>
      <c r="G408" s="51">
        <v>1</v>
      </c>
      <c r="H408" s="51">
        <v>0</v>
      </c>
      <c r="I408" s="51">
        <v>25.4</v>
      </c>
      <c r="J408" s="51">
        <v>105.56</v>
      </c>
      <c r="K408" s="52">
        <v>518</v>
      </c>
      <c r="L408" s="51">
        <v>17.8</v>
      </c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6"/>
      <c r="B411" s="18"/>
      <c r="C411" s="8"/>
      <c r="D411" s="19" t="s">
        <v>39</v>
      </c>
      <c r="E411" s="9"/>
      <c r="F411" s="21">
        <f>SUM(F407:F410)</f>
        <v>400</v>
      </c>
      <c r="G411" s="21">
        <f t="shared" ref="G411" si="237">SUM(G407:G410)</f>
        <v>4.26</v>
      </c>
      <c r="H411" s="21">
        <f t="shared" ref="H411" si="238">SUM(H407:H410)</f>
        <v>0.88</v>
      </c>
      <c r="I411" s="21">
        <f t="shared" ref="I411" si="239">SUM(I407:I410)</f>
        <v>45.82</v>
      </c>
      <c r="J411" s="21">
        <f t="shared" ref="J411" si="240">SUM(J407:J410)</f>
        <v>211.86</v>
      </c>
      <c r="K411" s="27"/>
      <c r="L411" s="21">
        <v>47.75</v>
      </c>
    </row>
    <row r="412" spans="1:12" ht="15">
      <c r="A412" s="28">
        <f>A385</f>
        <v>2</v>
      </c>
      <c r="B412" s="14">
        <f>B385</f>
        <v>3</v>
      </c>
      <c r="C412" s="10" t="s">
        <v>36</v>
      </c>
      <c r="D412" s="7" t="s">
        <v>21</v>
      </c>
      <c r="E412" s="50" t="s">
        <v>146</v>
      </c>
      <c r="F412" s="51">
        <v>120</v>
      </c>
      <c r="G412" s="51">
        <v>22.2</v>
      </c>
      <c r="H412" s="51">
        <v>11.39</v>
      </c>
      <c r="I412" s="51">
        <v>3.8</v>
      </c>
      <c r="J412" s="51">
        <v>206.96</v>
      </c>
      <c r="K412" s="52">
        <v>367</v>
      </c>
      <c r="L412" s="51">
        <v>96.62</v>
      </c>
    </row>
    <row r="413" spans="1:12" ht="15">
      <c r="A413" s="25"/>
      <c r="B413" s="16"/>
      <c r="C413" s="11"/>
      <c r="D413" s="7" t="s">
        <v>30</v>
      </c>
      <c r="E413" s="50" t="s">
        <v>145</v>
      </c>
      <c r="F413" s="51">
        <v>150</v>
      </c>
      <c r="G413" s="51">
        <v>7.39</v>
      </c>
      <c r="H413" s="51">
        <v>6.23</v>
      </c>
      <c r="I413" s="51">
        <v>38.130000000000003</v>
      </c>
      <c r="J413" s="51">
        <v>245.89</v>
      </c>
      <c r="K413" s="52">
        <v>237</v>
      </c>
      <c r="L413" s="51">
        <v>6</v>
      </c>
    </row>
    <row r="414" spans="1:12" ht="15">
      <c r="A414" s="25"/>
      <c r="B414" s="16"/>
      <c r="C414" s="11"/>
      <c r="D414" s="7" t="s">
        <v>31</v>
      </c>
      <c r="E414" s="50" t="s">
        <v>74</v>
      </c>
      <c r="F414" s="51">
        <v>200</v>
      </c>
      <c r="G414" s="51">
        <v>0.12</v>
      </c>
      <c r="H414" s="51">
        <v>0</v>
      </c>
      <c r="I414" s="51">
        <v>39.94</v>
      </c>
      <c r="J414" s="51">
        <v>152.66</v>
      </c>
      <c r="K414" s="52">
        <v>286</v>
      </c>
      <c r="L414" s="51">
        <v>2.0499999999999998</v>
      </c>
    </row>
    <row r="415" spans="1:12" ht="15">
      <c r="A415" s="25"/>
      <c r="B415" s="16"/>
      <c r="C415" s="11"/>
      <c r="D415" s="7" t="s">
        <v>23</v>
      </c>
      <c r="E415" s="50" t="s">
        <v>190</v>
      </c>
      <c r="F415" s="51">
        <v>120</v>
      </c>
      <c r="G415" s="51">
        <v>9.91</v>
      </c>
      <c r="H415" s="51">
        <v>15.96</v>
      </c>
      <c r="I415" s="51">
        <v>59.33</v>
      </c>
      <c r="J415" s="51">
        <v>421.44</v>
      </c>
      <c r="K415" s="52">
        <v>93</v>
      </c>
      <c r="L415" s="51">
        <v>26</v>
      </c>
    </row>
    <row r="416" spans="1:12" ht="15">
      <c r="A416" s="25"/>
      <c r="B416" s="16"/>
      <c r="C416" s="11"/>
      <c r="D416" s="11" t="s">
        <v>27</v>
      </c>
      <c r="E416" s="50" t="s">
        <v>147</v>
      </c>
      <c r="F416" s="51">
        <v>150</v>
      </c>
      <c r="G416" s="51">
        <v>2.46</v>
      </c>
      <c r="H416" s="51">
        <v>7.74</v>
      </c>
      <c r="I416" s="51">
        <v>9.86</v>
      </c>
      <c r="J416" s="51">
        <v>119.31</v>
      </c>
      <c r="K416" s="52">
        <v>42</v>
      </c>
      <c r="L416" s="51">
        <v>10.4</v>
      </c>
    </row>
    <row r="417" spans="1:12" ht="15">
      <c r="A417" s="25"/>
      <c r="B417" s="16"/>
      <c r="C417" s="11"/>
      <c r="D417" s="11" t="s">
        <v>24</v>
      </c>
      <c r="E417" s="50" t="s">
        <v>155</v>
      </c>
      <c r="F417" s="51">
        <v>100</v>
      </c>
      <c r="G417" s="51">
        <v>0.8</v>
      </c>
      <c r="H417" s="51">
        <v>0.4</v>
      </c>
      <c r="I417" s="51">
        <v>8.1</v>
      </c>
      <c r="J417" s="51">
        <v>47</v>
      </c>
      <c r="K417" s="52">
        <v>112</v>
      </c>
      <c r="L417" s="51">
        <v>23</v>
      </c>
    </row>
    <row r="418" spans="1:12" ht="15">
      <c r="A418" s="26"/>
      <c r="B418" s="18"/>
      <c r="C418" s="8"/>
      <c r="D418" s="19" t="s">
        <v>39</v>
      </c>
      <c r="E418" s="9"/>
      <c r="F418" s="21">
        <f>SUM(F412:F417)</f>
        <v>840</v>
      </c>
      <c r="G418" s="21">
        <f t="shared" ref="G418" si="241">SUM(G412:G417)</f>
        <v>42.88</v>
      </c>
      <c r="H418" s="21">
        <f t="shared" ref="H418" si="242">SUM(H412:H417)</f>
        <v>41.72</v>
      </c>
      <c r="I418" s="21">
        <f t="shared" ref="I418" si="243">SUM(I412:I417)</f>
        <v>159.16</v>
      </c>
      <c r="J418" s="21">
        <f t="shared" ref="J418" si="244">SUM(J412:J417)</f>
        <v>1193.26</v>
      </c>
      <c r="K418" s="27"/>
      <c r="L418" s="21">
        <v>164.07</v>
      </c>
    </row>
    <row r="419" spans="1:12" ht="15">
      <c r="A419" s="28">
        <f>A385</f>
        <v>2</v>
      </c>
      <c r="B419" s="14">
        <f>B385</f>
        <v>3</v>
      </c>
      <c r="C419" s="10" t="s">
        <v>37</v>
      </c>
      <c r="D419" s="12" t="s">
        <v>38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35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31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12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>
      <c r="A425" s="26"/>
      <c r="B425" s="18"/>
      <c r="C425" s="8"/>
      <c r="D425" s="20" t="s">
        <v>39</v>
      </c>
      <c r="E425" s="9"/>
      <c r="F425" s="21">
        <f>SUM(F419:F424)</f>
        <v>0</v>
      </c>
      <c r="G425" s="21">
        <f t="shared" ref="G425" si="245">SUM(G419:G424)</f>
        <v>0</v>
      </c>
      <c r="H425" s="21">
        <f t="shared" ref="H425" si="246">SUM(H419:H424)</f>
        <v>0</v>
      </c>
      <c r="I425" s="21">
        <f t="shared" ref="I425" si="247">SUM(I419:I424)</f>
        <v>0</v>
      </c>
      <c r="J425" s="21">
        <f t="shared" ref="J425" si="248">SUM(J419:J424)</f>
        <v>0</v>
      </c>
      <c r="K425" s="27"/>
      <c r="L425" s="21"/>
    </row>
    <row r="426" spans="1:12" ht="15.75" customHeight="1">
      <c r="A426" s="31">
        <f>A385</f>
        <v>2</v>
      </c>
      <c r="B426" s="32">
        <f>B385</f>
        <v>3</v>
      </c>
      <c r="C426" s="64" t="s">
        <v>4</v>
      </c>
      <c r="D426" s="65"/>
      <c r="E426" s="33"/>
      <c r="F426" s="34">
        <f>F392+F396+F406+F411+F418+F425</f>
        <v>3140</v>
      </c>
      <c r="G426" s="34">
        <f t="shared" ref="G426" si="249">G392+G396+G406+G411+G418+G425</f>
        <v>145.82000000000002</v>
      </c>
      <c r="H426" s="34">
        <f t="shared" ref="H426" si="250">H392+H396+H406+H411+H418+H425</f>
        <v>129.01999999999998</v>
      </c>
      <c r="I426" s="34">
        <f t="shared" ref="I426" si="251">I392+I396+I406+I411+I418+I425</f>
        <v>523.94000000000005</v>
      </c>
      <c r="J426" s="34">
        <f t="shared" ref="J426" si="252">J392+J396+J406+J411+J418+J425</f>
        <v>3826.0699999999997</v>
      </c>
      <c r="K426" s="35"/>
      <c r="L426" s="34">
        <v>437.04</v>
      </c>
    </row>
    <row r="427" spans="1:12" ht="15">
      <c r="A427" s="22">
        <v>2</v>
      </c>
      <c r="B427" s="23">
        <v>4</v>
      </c>
      <c r="C427" s="24" t="s">
        <v>20</v>
      </c>
      <c r="D427" s="5" t="s">
        <v>21</v>
      </c>
      <c r="E427" s="47" t="s">
        <v>45</v>
      </c>
      <c r="F427" s="48">
        <v>200</v>
      </c>
      <c r="G427" s="48">
        <v>8.02</v>
      </c>
      <c r="H427" s="48">
        <v>11</v>
      </c>
      <c r="I427" s="48">
        <v>29.8</v>
      </c>
      <c r="J427" s="48">
        <v>256.24</v>
      </c>
      <c r="K427" s="49">
        <v>248</v>
      </c>
      <c r="L427" s="48">
        <v>19.11</v>
      </c>
    </row>
    <row r="428" spans="1:12" ht="1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22</v>
      </c>
      <c r="E429" s="50" t="s">
        <v>47</v>
      </c>
      <c r="F429" s="51">
        <v>200</v>
      </c>
      <c r="G429" s="51">
        <v>0.18</v>
      </c>
      <c r="H429" s="51">
        <v>0</v>
      </c>
      <c r="I429" s="51">
        <v>10.220000000000001</v>
      </c>
      <c r="J429" s="51">
        <v>41.34</v>
      </c>
      <c r="K429" s="52">
        <v>288</v>
      </c>
      <c r="L429" s="51">
        <v>3.35</v>
      </c>
    </row>
    <row r="430" spans="1:12" ht="15">
      <c r="A430" s="25"/>
      <c r="B430" s="16"/>
      <c r="C430" s="11"/>
      <c r="D430" s="7" t="s">
        <v>23</v>
      </c>
      <c r="E430" s="50" t="s">
        <v>78</v>
      </c>
      <c r="F430" s="51">
        <v>120</v>
      </c>
      <c r="G430" s="51">
        <v>9.91</v>
      </c>
      <c r="H430" s="51">
        <v>15.96</v>
      </c>
      <c r="I430" s="51">
        <v>59.33</v>
      </c>
      <c r="J430" s="51">
        <v>421.44</v>
      </c>
      <c r="K430" s="52">
        <v>93</v>
      </c>
      <c r="L430" s="51">
        <v>26</v>
      </c>
    </row>
    <row r="431" spans="1:12" ht="15">
      <c r="A431" s="25"/>
      <c r="B431" s="16"/>
      <c r="C431" s="11"/>
      <c r="D431" s="7" t="s">
        <v>24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6"/>
      <c r="B434" s="18"/>
      <c r="C434" s="8"/>
      <c r="D434" s="19" t="s">
        <v>39</v>
      </c>
      <c r="E434" s="9"/>
      <c r="F434" s="21">
        <f>SUM(F427:F433)</f>
        <v>520</v>
      </c>
      <c r="G434" s="21">
        <f t="shared" ref="G434" si="253">SUM(G427:G433)</f>
        <v>18.11</v>
      </c>
      <c r="H434" s="21">
        <f t="shared" ref="H434" si="254">SUM(H427:H433)</f>
        <v>26.96</v>
      </c>
      <c r="I434" s="21">
        <f t="shared" ref="I434" si="255">SUM(I427:I433)</f>
        <v>99.35</v>
      </c>
      <c r="J434" s="21">
        <f t="shared" ref="J434" si="256">SUM(J427:J433)</f>
        <v>719.02</v>
      </c>
      <c r="K434" s="27"/>
      <c r="L434" s="21">
        <v>48.46</v>
      </c>
    </row>
    <row r="435" spans="1:12" ht="15">
      <c r="A435" s="28">
        <f>A427</f>
        <v>2</v>
      </c>
      <c r="B435" s="14">
        <f>B427</f>
        <v>4</v>
      </c>
      <c r="C435" s="10" t="s">
        <v>25</v>
      </c>
      <c r="D435" s="12" t="s">
        <v>31</v>
      </c>
      <c r="E435" s="50" t="s">
        <v>101</v>
      </c>
      <c r="F435" s="51">
        <v>200</v>
      </c>
      <c r="G435" s="51">
        <v>1</v>
      </c>
      <c r="H435" s="51">
        <v>0</v>
      </c>
      <c r="I435" s="51">
        <v>20.2</v>
      </c>
      <c r="J435" s="51">
        <v>84.44</v>
      </c>
      <c r="K435" s="52">
        <v>518</v>
      </c>
      <c r="L435" s="51">
        <v>17.8</v>
      </c>
    </row>
    <row r="436" spans="1:12" ht="15">
      <c r="A436" s="25"/>
      <c r="B436" s="16"/>
      <c r="C436" s="11"/>
      <c r="D436" s="11"/>
      <c r="E436" s="50" t="s">
        <v>88</v>
      </c>
      <c r="F436" s="51">
        <v>100</v>
      </c>
      <c r="G436" s="51">
        <v>7.96</v>
      </c>
      <c r="H436" s="51">
        <v>13.29</v>
      </c>
      <c r="I436" s="51">
        <v>34.340000000000003</v>
      </c>
      <c r="J436" s="51">
        <v>291.91000000000003</v>
      </c>
      <c r="K436" s="52">
        <v>644</v>
      </c>
      <c r="L436" s="51">
        <v>15.02</v>
      </c>
    </row>
    <row r="437" spans="1:12" ht="1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6"/>
      <c r="B438" s="18"/>
      <c r="C438" s="8"/>
      <c r="D438" s="19" t="s">
        <v>39</v>
      </c>
      <c r="E438" s="9"/>
      <c r="F438" s="21">
        <f>SUM(F435:F437)</f>
        <v>300</v>
      </c>
      <c r="G438" s="21">
        <f t="shared" ref="G438" si="257">SUM(G435:G437)</f>
        <v>8.9600000000000009</v>
      </c>
      <c r="H438" s="21">
        <f t="shared" ref="H438" si="258">SUM(H435:H437)</f>
        <v>13.29</v>
      </c>
      <c r="I438" s="21">
        <f t="shared" ref="I438" si="259">SUM(I435:I437)</f>
        <v>54.540000000000006</v>
      </c>
      <c r="J438" s="21">
        <f t="shared" ref="J438" si="260">SUM(J435:J437)</f>
        <v>376.35</v>
      </c>
      <c r="K438" s="27"/>
      <c r="L438" s="21">
        <v>32.82</v>
      </c>
    </row>
    <row r="439" spans="1:12" ht="15">
      <c r="A439" s="28">
        <f>A427</f>
        <v>2</v>
      </c>
      <c r="B439" s="14">
        <f>B427</f>
        <v>4</v>
      </c>
      <c r="C439" s="10" t="s">
        <v>26</v>
      </c>
      <c r="D439" s="7" t="s">
        <v>27</v>
      </c>
      <c r="E439" s="50" t="s">
        <v>205</v>
      </c>
      <c r="F439" s="51">
        <v>120</v>
      </c>
      <c r="G439" s="51">
        <v>1.76</v>
      </c>
      <c r="H439" s="51">
        <v>10.26</v>
      </c>
      <c r="I439" s="51">
        <v>10.52</v>
      </c>
      <c r="J439" s="51">
        <v>142.19</v>
      </c>
      <c r="K439" s="52">
        <v>35</v>
      </c>
      <c r="L439" s="51">
        <v>28.35</v>
      </c>
    </row>
    <row r="440" spans="1:12" ht="15">
      <c r="A440" s="25"/>
      <c r="B440" s="16"/>
      <c r="C440" s="11"/>
      <c r="D440" s="7" t="s">
        <v>28</v>
      </c>
      <c r="E440" s="50" t="s">
        <v>148</v>
      </c>
      <c r="F440" s="51">
        <v>250</v>
      </c>
      <c r="G440" s="51">
        <v>7.25</v>
      </c>
      <c r="H440" s="51">
        <v>7.43</v>
      </c>
      <c r="I440" s="51">
        <v>17.47</v>
      </c>
      <c r="J440" s="51">
        <v>194.42</v>
      </c>
      <c r="K440" s="52">
        <v>165</v>
      </c>
      <c r="L440" s="51">
        <v>16.13</v>
      </c>
    </row>
    <row r="441" spans="1:12" ht="15">
      <c r="A441" s="25"/>
      <c r="B441" s="16"/>
      <c r="C441" s="11"/>
      <c r="D441" s="7" t="s">
        <v>29</v>
      </c>
      <c r="E441" s="50" t="s">
        <v>149</v>
      </c>
      <c r="F441" s="51">
        <v>90</v>
      </c>
      <c r="G441" s="51">
        <v>11.62</v>
      </c>
      <c r="H441" s="51">
        <v>20.74</v>
      </c>
      <c r="I441" s="51">
        <v>8.18</v>
      </c>
      <c r="J441" s="51">
        <v>264.12</v>
      </c>
      <c r="K441" s="52">
        <v>101</v>
      </c>
      <c r="L441" s="51">
        <v>63.13</v>
      </c>
    </row>
    <row r="442" spans="1:12" ht="15">
      <c r="A442" s="25"/>
      <c r="B442" s="16"/>
      <c r="C442" s="11"/>
      <c r="D442" s="7" t="s">
        <v>30</v>
      </c>
      <c r="E442" s="50" t="s">
        <v>150</v>
      </c>
      <c r="F442" s="51">
        <v>150</v>
      </c>
      <c r="G442" s="51">
        <v>3.87</v>
      </c>
      <c r="H442" s="51">
        <v>4.7</v>
      </c>
      <c r="I442" s="51">
        <v>40.08</v>
      </c>
      <c r="J442" s="51">
        <v>218.03</v>
      </c>
      <c r="K442" s="52">
        <v>414</v>
      </c>
      <c r="L442" s="51">
        <v>7.5</v>
      </c>
    </row>
    <row r="443" spans="1:12" ht="15">
      <c r="A443" s="25"/>
      <c r="B443" s="16"/>
      <c r="C443" s="11"/>
      <c r="D443" s="7" t="s">
        <v>31</v>
      </c>
      <c r="E443" s="50" t="s">
        <v>59</v>
      </c>
      <c r="F443" s="51">
        <v>200</v>
      </c>
      <c r="G443" s="51">
        <v>0.1</v>
      </c>
      <c r="H443" s="51">
        <v>0.04</v>
      </c>
      <c r="I443" s="51">
        <v>25.4</v>
      </c>
      <c r="J443" s="51">
        <v>100.18</v>
      </c>
      <c r="K443" s="52">
        <v>502</v>
      </c>
      <c r="L443" s="51">
        <v>6.34</v>
      </c>
    </row>
    <row r="444" spans="1:12" ht="1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7" t="s">
        <v>33</v>
      </c>
      <c r="E445" s="50" t="s">
        <v>54</v>
      </c>
      <c r="F445" s="51">
        <v>100</v>
      </c>
      <c r="G445" s="51">
        <v>6.6</v>
      </c>
      <c r="H445" s="51">
        <v>1.2</v>
      </c>
      <c r="I445" s="51">
        <v>33.4</v>
      </c>
      <c r="J445" s="51">
        <v>174</v>
      </c>
      <c r="K445" s="52">
        <v>109</v>
      </c>
      <c r="L445" s="51">
        <v>8.3000000000000007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>
      <c r="A448" s="26"/>
      <c r="B448" s="18"/>
      <c r="C448" s="8"/>
      <c r="D448" s="19" t="s">
        <v>39</v>
      </c>
      <c r="E448" s="9"/>
      <c r="F448" s="21">
        <f>SUM(F439:F447)</f>
        <v>910</v>
      </c>
      <c r="G448" s="21">
        <f t="shared" ref="G448" si="261">SUM(G439:G447)</f>
        <v>31.200000000000003</v>
      </c>
      <c r="H448" s="21">
        <f t="shared" ref="H448" si="262">SUM(H439:H447)</f>
        <v>44.37</v>
      </c>
      <c r="I448" s="21">
        <f t="shared" ref="I448" si="263">SUM(I439:I447)</f>
        <v>135.05000000000001</v>
      </c>
      <c r="J448" s="21">
        <f t="shared" ref="J448" si="264">SUM(J439:J447)</f>
        <v>1092.94</v>
      </c>
      <c r="K448" s="27"/>
      <c r="L448" s="21">
        <v>162.57</v>
      </c>
    </row>
    <row r="449" spans="1:12" ht="15">
      <c r="A449" s="28">
        <f>A427</f>
        <v>2</v>
      </c>
      <c r="B449" s="14">
        <f>B427</f>
        <v>4</v>
      </c>
      <c r="C449" s="10" t="s">
        <v>34</v>
      </c>
      <c r="D449" s="12" t="s">
        <v>206</v>
      </c>
      <c r="E449" s="50" t="s">
        <v>110</v>
      </c>
      <c r="F449" s="51">
        <v>40</v>
      </c>
      <c r="G449" s="51">
        <v>2.96</v>
      </c>
      <c r="H449" s="51">
        <v>3.76</v>
      </c>
      <c r="I449" s="51">
        <v>29.24</v>
      </c>
      <c r="J449" s="51">
        <v>162.80000000000001</v>
      </c>
      <c r="K449" s="52">
        <v>590</v>
      </c>
      <c r="L449" s="51">
        <v>10.8</v>
      </c>
    </row>
    <row r="450" spans="1:12" ht="15">
      <c r="A450" s="25"/>
      <c r="B450" s="16"/>
      <c r="C450" s="11"/>
      <c r="D450" s="12" t="s">
        <v>31</v>
      </c>
      <c r="E450" s="50" t="s">
        <v>141</v>
      </c>
      <c r="F450" s="51">
        <v>200</v>
      </c>
      <c r="G450" s="51">
        <v>6</v>
      </c>
      <c r="H450" s="51">
        <v>2</v>
      </c>
      <c r="I450" s="51">
        <v>8</v>
      </c>
      <c r="J450" s="51">
        <v>80</v>
      </c>
      <c r="K450" s="52">
        <v>516</v>
      </c>
      <c r="L450" s="51">
        <v>23.6</v>
      </c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6"/>
      <c r="B453" s="18"/>
      <c r="C453" s="8"/>
      <c r="D453" s="19" t="s">
        <v>39</v>
      </c>
      <c r="E453" s="9"/>
      <c r="F453" s="21">
        <f>SUM(F449:F452)</f>
        <v>240</v>
      </c>
      <c r="G453" s="21">
        <f t="shared" ref="G453" si="265">SUM(G449:G452)</f>
        <v>8.9600000000000009</v>
      </c>
      <c r="H453" s="21">
        <f t="shared" ref="H453" si="266">SUM(H449:H452)</f>
        <v>5.76</v>
      </c>
      <c r="I453" s="21">
        <f t="shared" ref="I453" si="267">SUM(I449:I452)</f>
        <v>37.239999999999995</v>
      </c>
      <c r="J453" s="21">
        <f t="shared" ref="J453" si="268">SUM(J449:J452)</f>
        <v>242.8</v>
      </c>
      <c r="K453" s="27"/>
      <c r="L453" s="21">
        <v>34.4</v>
      </c>
    </row>
    <row r="454" spans="1:12" ht="15">
      <c r="A454" s="28">
        <f>A427</f>
        <v>2</v>
      </c>
      <c r="B454" s="14">
        <f>B427</f>
        <v>4</v>
      </c>
      <c r="C454" s="10" t="s">
        <v>36</v>
      </c>
      <c r="D454" s="7" t="s">
        <v>21</v>
      </c>
      <c r="E454" s="50" t="s">
        <v>151</v>
      </c>
      <c r="F454" s="51">
        <v>180</v>
      </c>
      <c r="G454" s="51">
        <v>18.04</v>
      </c>
      <c r="H454" s="51">
        <v>13.81</v>
      </c>
      <c r="I454" s="51">
        <v>16.43</v>
      </c>
      <c r="J454" s="51">
        <v>262.75</v>
      </c>
      <c r="K454" s="52">
        <v>88</v>
      </c>
      <c r="L454" s="51">
        <v>54.23</v>
      </c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31</v>
      </c>
      <c r="E456" s="50" t="s">
        <v>74</v>
      </c>
      <c r="F456" s="51">
        <v>200</v>
      </c>
      <c r="G456" s="51">
        <v>0.12</v>
      </c>
      <c r="H456" s="51">
        <v>0</v>
      </c>
      <c r="I456" s="51">
        <v>6.68</v>
      </c>
      <c r="J456" s="51">
        <v>26.46</v>
      </c>
      <c r="K456" s="52">
        <v>286</v>
      </c>
      <c r="L456" s="51">
        <v>2.0499999999999998</v>
      </c>
    </row>
    <row r="457" spans="1:12" ht="15">
      <c r="A457" s="25"/>
      <c r="B457" s="16"/>
      <c r="C457" s="11"/>
      <c r="D457" s="7" t="s">
        <v>23</v>
      </c>
      <c r="E457" s="50" t="s">
        <v>60</v>
      </c>
      <c r="F457" s="51">
        <v>100</v>
      </c>
      <c r="G457" s="51">
        <v>7.6</v>
      </c>
      <c r="H457" s="51">
        <v>0.8</v>
      </c>
      <c r="I457" s="51">
        <v>49.2</v>
      </c>
      <c r="J457" s="51">
        <v>235</v>
      </c>
      <c r="K457" s="52">
        <v>108</v>
      </c>
      <c r="L457" s="51">
        <v>8.3000000000000007</v>
      </c>
    </row>
    <row r="458" spans="1:12" ht="15">
      <c r="A458" s="25"/>
      <c r="B458" s="16"/>
      <c r="C458" s="11"/>
      <c r="D458" s="11" t="s">
        <v>24</v>
      </c>
      <c r="E458" s="50" t="s">
        <v>152</v>
      </c>
      <c r="F458" s="51">
        <v>200</v>
      </c>
      <c r="G458" s="51">
        <v>1.8</v>
      </c>
      <c r="H458" s="51">
        <v>0.4</v>
      </c>
      <c r="I458" s="51">
        <v>16.2</v>
      </c>
      <c r="J458" s="51">
        <v>86</v>
      </c>
      <c r="K458" s="52">
        <v>112</v>
      </c>
      <c r="L458" s="51">
        <v>43</v>
      </c>
    </row>
    <row r="459" spans="1:12" ht="15">
      <c r="A459" s="25"/>
      <c r="B459" s="16"/>
      <c r="C459" s="11"/>
      <c r="D459" s="11" t="s">
        <v>27</v>
      </c>
      <c r="E459" s="50" t="s">
        <v>207</v>
      </c>
      <c r="F459" s="51">
        <v>200</v>
      </c>
      <c r="G459" s="51">
        <v>4.32</v>
      </c>
      <c r="H459" s="51">
        <v>22.04</v>
      </c>
      <c r="I459" s="51">
        <v>7.3</v>
      </c>
      <c r="J459" s="51">
        <v>245.36</v>
      </c>
      <c r="K459" s="52">
        <v>5</v>
      </c>
      <c r="L459" s="51">
        <v>29.61</v>
      </c>
    </row>
    <row r="460" spans="1:12" ht="15">
      <c r="A460" s="26"/>
      <c r="B460" s="18"/>
      <c r="C460" s="8"/>
      <c r="D460" s="19" t="s">
        <v>39</v>
      </c>
      <c r="E460" s="9"/>
      <c r="F460" s="21">
        <f>SUM(F454:F459)</f>
        <v>880</v>
      </c>
      <c r="G460" s="21">
        <f t="shared" ref="G460" si="269">SUM(G454:G459)</f>
        <v>31.88</v>
      </c>
      <c r="H460" s="21">
        <f t="shared" ref="H460" si="270">SUM(H454:H459)</f>
        <v>37.049999999999997</v>
      </c>
      <c r="I460" s="21">
        <f t="shared" ref="I460" si="271">SUM(I454:I459)</f>
        <v>95.81</v>
      </c>
      <c r="J460" s="21">
        <f t="shared" ref="J460" si="272">SUM(J454:J459)</f>
        <v>855.57</v>
      </c>
      <c r="K460" s="27"/>
      <c r="L460" s="21">
        <v>137.19</v>
      </c>
    </row>
    <row r="461" spans="1:12" ht="15">
      <c r="A461" s="28">
        <f>A427</f>
        <v>2</v>
      </c>
      <c r="B461" s="14">
        <f>B427</f>
        <v>4</v>
      </c>
      <c r="C461" s="10" t="s">
        <v>37</v>
      </c>
      <c r="D461" s="12" t="s">
        <v>38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35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31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12" t="s">
        <v>24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>
      <c r="A467" s="26"/>
      <c r="B467" s="18"/>
      <c r="C467" s="8"/>
      <c r="D467" s="20" t="s">
        <v>39</v>
      </c>
      <c r="E467" s="9"/>
      <c r="F467" s="21">
        <f>SUM(F461:F466)</f>
        <v>0</v>
      </c>
      <c r="G467" s="21">
        <f t="shared" ref="G467" si="273">SUM(G461:G466)</f>
        <v>0</v>
      </c>
      <c r="H467" s="21">
        <f t="shared" ref="H467" si="274">SUM(H461:H466)</f>
        <v>0</v>
      </c>
      <c r="I467" s="21">
        <f t="shared" ref="I467" si="275">SUM(I461:I466)</f>
        <v>0</v>
      </c>
      <c r="J467" s="21">
        <f t="shared" ref="J467" si="276">SUM(J461:J466)</f>
        <v>0</v>
      </c>
      <c r="K467" s="27"/>
      <c r="L467" s="21"/>
    </row>
    <row r="468" spans="1:12" ht="15.75" customHeight="1">
      <c r="A468" s="31">
        <f>A427</f>
        <v>2</v>
      </c>
      <c r="B468" s="32">
        <f>B427</f>
        <v>4</v>
      </c>
      <c r="C468" s="64" t="s">
        <v>4</v>
      </c>
      <c r="D468" s="65"/>
      <c r="E468" s="33"/>
      <c r="F468" s="34">
        <f>F434+F438+F448+F453+F460+F467</f>
        <v>2850</v>
      </c>
      <c r="G468" s="34">
        <f t="shared" ref="G468" si="277">G434+G438+G448+G453+G460+G467</f>
        <v>99.11</v>
      </c>
      <c r="H468" s="34">
        <f t="shared" ref="H468" si="278">H434+H438+H448+H453+H460+H467</f>
        <v>127.43</v>
      </c>
      <c r="I468" s="34">
        <f t="shared" ref="I468" si="279">I434+I438+I448+I453+I460+I467</f>
        <v>421.99</v>
      </c>
      <c r="J468" s="34">
        <f t="shared" ref="J468" si="280">J434+J438+J448+J453+J460+J467</f>
        <v>3286.6800000000003</v>
      </c>
      <c r="K468" s="35"/>
      <c r="L468" s="34">
        <v>415.44</v>
      </c>
    </row>
    <row r="469" spans="1:12" ht="15">
      <c r="A469" s="22">
        <v>2</v>
      </c>
      <c r="B469" s="23">
        <v>5</v>
      </c>
      <c r="C469" s="24" t="s">
        <v>20</v>
      </c>
      <c r="D469" s="5" t="s">
        <v>21</v>
      </c>
      <c r="E469" s="47" t="s">
        <v>153</v>
      </c>
      <c r="F469" s="48">
        <v>200</v>
      </c>
      <c r="G469" s="48">
        <v>6.42</v>
      </c>
      <c r="H469" s="48">
        <v>10.119999999999999</v>
      </c>
      <c r="I469" s="48">
        <v>38.200000000000003</v>
      </c>
      <c r="J469" s="48">
        <v>270.45999999999998</v>
      </c>
      <c r="K469" s="49">
        <v>253</v>
      </c>
      <c r="L469" s="48">
        <v>22.27</v>
      </c>
    </row>
    <row r="470" spans="1:12" ht="1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22</v>
      </c>
      <c r="E471" s="50" t="s">
        <v>79</v>
      </c>
      <c r="F471" s="51">
        <v>200</v>
      </c>
      <c r="G471" s="51">
        <v>3.18</v>
      </c>
      <c r="H471" s="51">
        <v>3.48</v>
      </c>
      <c r="I471" s="51">
        <v>14.98</v>
      </c>
      <c r="J471" s="51">
        <v>102.86</v>
      </c>
      <c r="K471" s="52">
        <v>290</v>
      </c>
      <c r="L471" s="51">
        <v>13.38</v>
      </c>
    </row>
    <row r="472" spans="1:12" ht="15">
      <c r="A472" s="25"/>
      <c r="B472" s="16"/>
      <c r="C472" s="11"/>
      <c r="D472" s="7" t="s">
        <v>23</v>
      </c>
      <c r="E472" s="50" t="s">
        <v>62</v>
      </c>
      <c r="F472" s="51">
        <v>140</v>
      </c>
      <c r="G472" s="51">
        <v>20.47</v>
      </c>
      <c r="H472" s="51">
        <v>21.77</v>
      </c>
      <c r="I472" s="51">
        <v>67.86</v>
      </c>
      <c r="J472" s="51">
        <v>523.80999999999995</v>
      </c>
      <c r="K472" s="52">
        <v>90</v>
      </c>
      <c r="L472" s="51">
        <v>49.49</v>
      </c>
    </row>
    <row r="473" spans="1:12" ht="15">
      <c r="A473" s="25"/>
      <c r="B473" s="16"/>
      <c r="C473" s="11"/>
      <c r="D473" s="7" t="s">
        <v>24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6"/>
      <c r="B476" s="18"/>
      <c r="C476" s="8"/>
      <c r="D476" s="19" t="s">
        <v>39</v>
      </c>
      <c r="E476" s="9"/>
      <c r="F476" s="21">
        <f>SUM(F469:F475)</f>
        <v>540</v>
      </c>
      <c r="G476" s="21">
        <f t="shared" ref="G476" si="281">SUM(G469:G475)</f>
        <v>30.07</v>
      </c>
      <c r="H476" s="21">
        <f t="shared" ref="H476" si="282">SUM(H469:H475)</f>
        <v>35.369999999999997</v>
      </c>
      <c r="I476" s="21">
        <f t="shared" ref="I476" si="283">SUM(I469:I475)</f>
        <v>121.04</v>
      </c>
      <c r="J476" s="21">
        <f t="shared" ref="J476" si="284">SUM(J469:J475)</f>
        <v>897.12999999999988</v>
      </c>
      <c r="K476" s="27"/>
      <c r="L476" s="21">
        <v>85.14</v>
      </c>
    </row>
    <row r="477" spans="1:12" ht="15">
      <c r="A477" s="28">
        <f>A469</f>
        <v>2</v>
      </c>
      <c r="B477" s="14">
        <f>B469</f>
        <v>5</v>
      </c>
      <c r="C477" s="10" t="s">
        <v>25</v>
      </c>
      <c r="D477" s="12" t="s">
        <v>24</v>
      </c>
      <c r="E477" s="50" t="s">
        <v>55</v>
      </c>
      <c r="F477" s="51">
        <v>200</v>
      </c>
      <c r="G477" s="51">
        <v>5.8</v>
      </c>
      <c r="H477" s="51">
        <v>6.4</v>
      </c>
      <c r="I477" s="51">
        <v>9.4</v>
      </c>
      <c r="J477" s="51">
        <v>120</v>
      </c>
      <c r="K477" s="52">
        <v>515</v>
      </c>
      <c r="L477" s="51">
        <v>15</v>
      </c>
    </row>
    <row r="478" spans="1:12" ht="15">
      <c r="A478" s="25"/>
      <c r="B478" s="16"/>
      <c r="C478" s="11"/>
      <c r="D478" s="11" t="s">
        <v>206</v>
      </c>
      <c r="E478" s="50" t="s">
        <v>102</v>
      </c>
      <c r="F478" s="51">
        <v>40</v>
      </c>
      <c r="G478" s="51">
        <v>1.1200000000000001</v>
      </c>
      <c r="H478" s="51">
        <v>1.32</v>
      </c>
      <c r="I478" s="51">
        <v>30.92</v>
      </c>
      <c r="J478" s="51">
        <v>141.6</v>
      </c>
      <c r="K478" s="52">
        <v>588</v>
      </c>
      <c r="L478" s="51">
        <v>9.24</v>
      </c>
    </row>
    <row r="479" spans="1:12" ht="1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6"/>
      <c r="B480" s="18"/>
      <c r="C480" s="8"/>
      <c r="D480" s="19" t="s">
        <v>39</v>
      </c>
      <c r="E480" s="9"/>
      <c r="F480" s="21">
        <f>SUM(F477:F479)</f>
        <v>240</v>
      </c>
      <c r="G480" s="21">
        <f t="shared" ref="G480" si="285">SUM(G477:G479)</f>
        <v>6.92</v>
      </c>
      <c r="H480" s="21">
        <f t="shared" ref="H480" si="286">SUM(H477:H479)</f>
        <v>7.7200000000000006</v>
      </c>
      <c r="I480" s="21">
        <f t="shared" ref="I480" si="287">SUM(I477:I479)</f>
        <v>40.32</v>
      </c>
      <c r="J480" s="21">
        <f t="shared" ref="J480" si="288">SUM(J477:J479)</f>
        <v>261.60000000000002</v>
      </c>
      <c r="K480" s="27"/>
      <c r="L480" s="21">
        <v>24.24</v>
      </c>
    </row>
    <row r="481" spans="1:12" ht="15">
      <c r="A481" s="28">
        <f>A469</f>
        <v>2</v>
      </c>
      <c r="B481" s="14">
        <f>B469</f>
        <v>5</v>
      </c>
      <c r="C481" s="10" t="s">
        <v>26</v>
      </c>
      <c r="D481" s="7" t="s">
        <v>27</v>
      </c>
      <c r="E481" s="50" t="s">
        <v>208</v>
      </c>
      <c r="F481" s="51">
        <v>150</v>
      </c>
      <c r="G481" s="51">
        <v>1.65</v>
      </c>
      <c r="H481" s="51">
        <v>15.15</v>
      </c>
      <c r="I481" s="51">
        <v>13.65</v>
      </c>
      <c r="J481" s="51">
        <v>198</v>
      </c>
      <c r="K481" s="52">
        <v>7</v>
      </c>
      <c r="L481" s="51">
        <v>8.1</v>
      </c>
    </row>
    <row r="482" spans="1:12" ht="15">
      <c r="A482" s="25"/>
      <c r="B482" s="16"/>
      <c r="C482" s="11"/>
      <c r="D482" s="7" t="s">
        <v>28</v>
      </c>
      <c r="E482" s="50" t="s">
        <v>154</v>
      </c>
      <c r="F482" s="51">
        <v>250</v>
      </c>
      <c r="G482" s="51">
        <v>7.35</v>
      </c>
      <c r="H482" s="51">
        <v>3.77</v>
      </c>
      <c r="I482" s="51">
        <v>21.93</v>
      </c>
      <c r="J482" s="51">
        <v>151.4</v>
      </c>
      <c r="K482" s="52">
        <v>144</v>
      </c>
      <c r="L482" s="51">
        <v>21.19</v>
      </c>
    </row>
    <row r="483" spans="1:12" ht="15">
      <c r="A483" s="25"/>
      <c r="B483" s="16"/>
      <c r="C483" s="11"/>
      <c r="D483" s="7" t="s">
        <v>29</v>
      </c>
      <c r="E483" s="50" t="s">
        <v>58</v>
      </c>
      <c r="F483" s="51">
        <v>90</v>
      </c>
      <c r="G483" s="51">
        <v>18.46</v>
      </c>
      <c r="H483" s="51">
        <v>18.63</v>
      </c>
      <c r="I483" s="51">
        <v>2.1800000000000002</v>
      </c>
      <c r="J483" s="51">
        <v>250.12</v>
      </c>
      <c r="K483" s="52">
        <v>405</v>
      </c>
      <c r="L483" s="51">
        <v>49.44</v>
      </c>
    </row>
    <row r="484" spans="1:12" ht="15">
      <c r="A484" s="25"/>
      <c r="B484" s="16"/>
      <c r="C484" s="11"/>
      <c r="D484" s="7" t="s">
        <v>30</v>
      </c>
      <c r="E484" s="50" t="s">
        <v>57</v>
      </c>
      <c r="F484" s="51">
        <v>250</v>
      </c>
      <c r="G484" s="51">
        <v>5.4</v>
      </c>
      <c r="H484" s="51">
        <v>7.4</v>
      </c>
      <c r="I484" s="51">
        <v>36.78</v>
      </c>
      <c r="J484" s="51">
        <v>237.1</v>
      </c>
      <c r="K484" s="52">
        <v>141</v>
      </c>
      <c r="L484" s="51">
        <v>25.8</v>
      </c>
    </row>
    <row r="485" spans="1:12" ht="15">
      <c r="A485" s="25"/>
      <c r="B485" s="16"/>
      <c r="C485" s="11"/>
      <c r="D485" s="7" t="s">
        <v>31</v>
      </c>
      <c r="E485" s="50" t="s">
        <v>53</v>
      </c>
      <c r="F485" s="51">
        <v>200</v>
      </c>
      <c r="G485" s="51">
        <v>0.16</v>
      </c>
      <c r="H485" s="51">
        <v>0</v>
      </c>
      <c r="I485" s="51">
        <v>47.16</v>
      </c>
      <c r="J485" s="51">
        <v>179.4</v>
      </c>
      <c r="K485" s="52">
        <v>508</v>
      </c>
      <c r="L485" s="51">
        <v>4.4400000000000004</v>
      </c>
    </row>
    <row r="486" spans="1:12" ht="1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7" t="s">
        <v>33</v>
      </c>
      <c r="E487" s="50" t="s">
        <v>54</v>
      </c>
      <c r="F487" s="51">
        <v>100</v>
      </c>
      <c r="G487" s="51">
        <v>6.6</v>
      </c>
      <c r="H487" s="51">
        <v>1.2</v>
      </c>
      <c r="I487" s="51">
        <v>33.4</v>
      </c>
      <c r="J487" s="51">
        <v>174</v>
      </c>
      <c r="K487" s="52">
        <v>109</v>
      </c>
      <c r="L487" s="51">
        <v>8.3000000000000007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6"/>
      <c r="B490" s="18"/>
      <c r="C490" s="8"/>
      <c r="D490" s="19" t="s">
        <v>39</v>
      </c>
      <c r="E490" s="9"/>
      <c r="F490" s="21">
        <f>SUM(F481:F489)</f>
        <v>1040</v>
      </c>
      <c r="G490" s="21">
        <f t="shared" ref="G490" si="289">SUM(G481:G489)</f>
        <v>39.619999999999997</v>
      </c>
      <c r="H490" s="21">
        <f t="shared" ref="H490" si="290">SUM(H481:H489)</f>
        <v>46.15</v>
      </c>
      <c r="I490" s="21">
        <f t="shared" ref="I490" si="291">SUM(I481:I489)</f>
        <v>155.1</v>
      </c>
      <c r="J490" s="21">
        <f t="shared" ref="J490" si="292">SUM(J481:J489)</f>
        <v>1190.02</v>
      </c>
      <c r="K490" s="27"/>
      <c r="L490" s="21">
        <v>117.27</v>
      </c>
    </row>
    <row r="491" spans="1:12" ht="15">
      <c r="A491" s="28">
        <f>A469</f>
        <v>2</v>
      </c>
      <c r="B491" s="14">
        <f>B469</f>
        <v>5</v>
      </c>
      <c r="C491" s="10" t="s">
        <v>34</v>
      </c>
      <c r="D491" s="12" t="s">
        <v>24</v>
      </c>
      <c r="E491" s="50" t="s">
        <v>72</v>
      </c>
      <c r="F491" s="51">
        <v>200</v>
      </c>
      <c r="G491" s="51">
        <v>0.8</v>
      </c>
      <c r="H491" s="51">
        <v>0.6</v>
      </c>
      <c r="I491" s="51">
        <v>20.6</v>
      </c>
      <c r="J491" s="51">
        <v>94</v>
      </c>
      <c r="K491" s="52">
        <v>112</v>
      </c>
      <c r="L491" s="51">
        <v>58</v>
      </c>
    </row>
    <row r="492" spans="1:12" ht="15">
      <c r="A492" s="25"/>
      <c r="B492" s="16"/>
      <c r="C492" s="11"/>
      <c r="D492" s="12" t="s">
        <v>31</v>
      </c>
      <c r="E492" s="50" t="s">
        <v>111</v>
      </c>
      <c r="F492" s="51">
        <v>200</v>
      </c>
      <c r="G492" s="51">
        <v>1</v>
      </c>
      <c r="H492" s="51">
        <v>0</v>
      </c>
      <c r="I492" s="51">
        <v>20.2</v>
      </c>
      <c r="J492" s="51">
        <v>84.44</v>
      </c>
      <c r="K492" s="52">
        <v>518</v>
      </c>
      <c r="L492" s="51">
        <v>17.8</v>
      </c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6"/>
      <c r="B495" s="18"/>
      <c r="C495" s="8"/>
      <c r="D495" s="19" t="s">
        <v>39</v>
      </c>
      <c r="E495" s="9"/>
      <c r="F495" s="21">
        <f>SUM(F491:F494)</f>
        <v>400</v>
      </c>
      <c r="G495" s="21">
        <f t="shared" ref="G495" si="293">SUM(G491:G494)</f>
        <v>1.8</v>
      </c>
      <c r="H495" s="21">
        <f t="shared" ref="H495" si="294">SUM(H491:H494)</f>
        <v>0.6</v>
      </c>
      <c r="I495" s="21">
        <f t="shared" ref="I495" si="295">SUM(I491:I494)</f>
        <v>40.799999999999997</v>
      </c>
      <c r="J495" s="21">
        <f t="shared" ref="J495" si="296">SUM(J491:J494)</f>
        <v>178.44</v>
      </c>
      <c r="K495" s="27"/>
      <c r="L495" s="21">
        <v>75.8</v>
      </c>
    </row>
    <row r="496" spans="1:12" ht="15">
      <c r="A496" s="28">
        <f>A469</f>
        <v>2</v>
      </c>
      <c r="B496" s="14">
        <f>B469</f>
        <v>5</v>
      </c>
      <c r="C496" s="10" t="s">
        <v>36</v>
      </c>
      <c r="D496" s="7" t="s">
        <v>21</v>
      </c>
      <c r="E496" s="50" t="s">
        <v>105</v>
      </c>
      <c r="F496" s="51">
        <v>80</v>
      </c>
      <c r="G496" s="51">
        <v>10</v>
      </c>
      <c r="H496" s="51">
        <v>12.08</v>
      </c>
      <c r="I496" s="51">
        <v>0.96</v>
      </c>
      <c r="J496" s="51">
        <v>157.6</v>
      </c>
      <c r="K496" s="52">
        <v>102</v>
      </c>
      <c r="L496" s="51">
        <v>50.4</v>
      </c>
    </row>
    <row r="497" spans="1:12" ht="15">
      <c r="A497" s="25"/>
      <c r="B497" s="16"/>
      <c r="C497" s="11"/>
      <c r="D497" s="7" t="s">
        <v>30</v>
      </c>
      <c r="E497" s="50" t="s">
        <v>180</v>
      </c>
      <c r="F497" s="51">
        <v>150</v>
      </c>
      <c r="G497" s="51">
        <v>5.8</v>
      </c>
      <c r="H497" s="51">
        <v>4.05</v>
      </c>
      <c r="I497" s="51">
        <v>35.44</v>
      </c>
      <c r="J497" s="51">
        <v>201.18</v>
      </c>
      <c r="K497" s="52">
        <v>216</v>
      </c>
      <c r="L497" s="51">
        <v>8.32</v>
      </c>
    </row>
    <row r="498" spans="1:12" ht="15">
      <c r="A498" s="25"/>
      <c r="B498" s="16"/>
      <c r="C498" s="11"/>
      <c r="D498" s="7" t="s">
        <v>31</v>
      </c>
      <c r="E498" s="50" t="s">
        <v>74</v>
      </c>
      <c r="F498" s="51">
        <v>200</v>
      </c>
      <c r="G498" s="51">
        <v>0.12</v>
      </c>
      <c r="H498" s="51">
        <v>0</v>
      </c>
      <c r="I498" s="51">
        <v>6.68</v>
      </c>
      <c r="J498" s="51">
        <v>26.46</v>
      </c>
      <c r="K498" s="52">
        <v>286</v>
      </c>
      <c r="L498" s="51">
        <v>2.0499999999999998</v>
      </c>
    </row>
    <row r="499" spans="1:12" ht="15">
      <c r="A499" s="25"/>
      <c r="B499" s="16"/>
      <c r="C499" s="11"/>
      <c r="D499" s="7" t="s">
        <v>23</v>
      </c>
      <c r="E499" s="50" t="s">
        <v>60</v>
      </c>
      <c r="F499" s="51">
        <v>100</v>
      </c>
      <c r="G499" s="51">
        <v>7.6</v>
      </c>
      <c r="H499" s="51">
        <v>0.8</v>
      </c>
      <c r="I499" s="51">
        <v>49.2</v>
      </c>
      <c r="J499" s="51">
        <v>235</v>
      </c>
      <c r="K499" s="52">
        <v>108</v>
      </c>
      <c r="L499" s="51">
        <v>8.3000000000000007</v>
      </c>
    </row>
    <row r="500" spans="1:12" ht="15">
      <c r="A500" s="25"/>
      <c r="B500" s="16"/>
      <c r="C500" s="11"/>
      <c r="D500" s="11" t="s">
        <v>24</v>
      </c>
      <c r="E500" s="50" t="s">
        <v>155</v>
      </c>
      <c r="F500" s="51">
        <v>100</v>
      </c>
      <c r="G500" s="51">
        <v>0.8</v>
      </c>
      <c r="H500" s="51">
        <v>0.4</v>
      </c>
      <c r="I500" s="51">
        <v>8.1</v>
      </c>
      <c r="J500" s="51">
        <v>47</v>
      </c>
      <c r="K500" s="52">
        <v>112</v>
      </c>
      <c r="L500" s="51">
        <v>23</v>
      </c>
    </row>
    <row r="501" spans="1:12" ht="15">
      <c r="A501" s="25"/>
      <c r="B501" s="16"/>
      <c r="C501" s="11"/>
      <c r="D501" s="11" t="s">
        <v>27</v>
      </c>
      <c r="E501" s="50" t="s">
        <v>96</v>
      </c>
      <c r="F501" s="51">
        <v>200</v>
      </c>
      <c r="G501" s="51">
        <v>2.76</v>
      </c>
      <c r="H501" s="51">
        <v>20.16</v>
      </c>
      <c r="I501" s="51">
        <v>16.14</v>
      </c>
      <c r="J501" s="51">
        <v>256.89999999999998</v>
      </c>
      <c r="K501" s="52">
        <v>59</v>
      </c>
      <c r="L501" s="51">
        <v>15.08</v>
      </c>
    </row>
    <row r="502" spans="1:12" ht="15">
      <c r="A502" s="26"/>
      <c r="B502" s="18"/>
      <c r="C502" s="8"/>
      <c r="D502" s="19" t="s">
        <v>39</v>
      </c>
      <c r="E502" s="9"/>
      <c r="F502" s="21">
        <f>SUM(F496:F501)</f>
        <v>830</v>
      </c>
      <c r="G502" s="21">
        <f t="shared" ref="G502" si="297">SUM(G496:G501)</f>
        <v>27.08</v>
      </c>
      <c r="H502" s="21">
        <f t="shared" ref="H502" si="298">SUM(H496:H501)</f>
        <v>37.489999999999995</v>
      </c>
      <c r="I502" s="21">
        <f t="shared" ref="I502" si="299">SUM(I496:I501)</f>
        <v>116.52</v>
      </c>
      <c r="J502" s="21">
        <f t="shared" ref="J502" si="300">SUM(J496:J501)</f>
        <v>924.14</v>
      </c>
      <c r="K502" s="27"/>
      <c r="L502" s="21">
        <v>107.15</v>
      </c>
    </row>
    <row r="503" spans="1:12" ht="15">
      <c r="A503" s="28">
        <f>A469</f>
        <v>2</v>
      </c>
      <c r="B503" s="14">
        <f>B469</f>
        <v>5</v>
      </c>
      <c r="C503" s="10" t="s">
        <v>37</v>
      </c>
      <c r="D503" s="12" t="s">
        <v>38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12" t="s">
        <v>24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>
      <c r="A509" s="26"/>
      <c r="B509" s="18"/>
      <c r="C509" s="8"/>
      <c r="D509" s="20" t="s">
        <v>39</v>
      </c>
      <c r="E509" s="9"/>
      <c r="F509" s="21">
        <f>SUM(F503:F508)</f>
        <v>0</v>
      </c>
      <c r="G509" s="21">
        <f t="shared" ref="G509" si="301">SUM(G503:G508)</f>
        <v>0</v>
      </c>
      <c r="H509" s="21">
        <f t="shared" ref="H509" si="302">SUM(H503:H508)</f>
        <v>0</v>
      </c>
      <c r="I509" s="21">
        <f t="shared" ref="I509" si="303">SUM(I503:I508)</f>
        <v>0</v>
      </c>
      <c r="J509" s="21">
        <f t="shared" ref="J509" si="304">SUM(J503:J508)</f>
        <v>0</v>
      </c>
      <c r="K509" s="27"/>
      <c r="L509" s="21"/>
    </row>
    <row r="510" spans="1:12" ht="15.75" customHeight="1">
      <c r="A510" s="31">
        <f>A469</f>
        <v>2</v>
      </c>
      <c r="B510" s="32">
        <f>B469</f>
        <v>5</v>
      </c>
      <c r="C510" s="64" t="s">
        <v>4</v>
      </c>
      <c r="D510" s="65"/>
      <c r="E510" s="33"/>
      <c r="F510" s="34">
        <f>F476+F480+F490+F495+F502+F509</f>
        <v>3050</v>
      </c>
      <c r="G510" s="34">
        <f t="shared" ref="G510" si="305">G476+G480+G490+G495+G502+G509</f>
        <v>105.49</v>
      </c>
      <c r="H510" s="34">
        <f t="shared" ref="H510" si="306">H476+H480+H490+H495+H502+H509</f>
        <v>127.32999999999998</v>
      </c>
      <c r="I510" s="34">
        <f t="shared" ref="I510" si="307">I476+I480+I490+I495+I502+I509</f>
        <v>473.78000000000003</v>
      </c>
      <c r="J510" s="34">
        <f t="shared" ref="J510" si="308">J476+J480+J490+J495+J502+J509</f>
        <v>3451.33</v>
      </c>
      <c r="K510" s="35"/>
      <c r="L510" s="34">
        <v>409.6</v>
      </c>
    </row>
    <row r="511" spans="1:12" ht="15">
      <c r="A511" s="22">
        <v>2</v>
      </c>
      <c r="B511" s="23">
        <v>6</v>
      </c>
      <c r="C511" s="24" t="s">
        <v>20</v>
      </c>
      <c r="D511" s="5" t="s">
        <v>21</v>
      </c>
      <c r="E511" s="47" t="s">
        <v>156</v>
      </c>
      <c r="F511" s="48">
        <v>200</v>
      </c>
      <c r="G511" s="48">
        <v>8.9</v>
      </c>
      <c r="H511" s="48">
        <v>11.12</v>
      </c>
      <c r="I511" s="48">
        <v>38.299999999999997</v>
      </c>
      <c r="J511" s="48">
        <v>290</v>
      </c>
      <c r="K511" s="49">
        <v>258</v>
      </c>
      <c r="L511" s="48">
        <v>18.07</v>
      </c>
    </row>
    <row r="512" spans="1:12" ht="1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 t="s">
        <v>63</v>
      </c>
      <c r="F513" s="51">
        <v>200</v>
      </c>
      <c r="G513" s="51">
        <v>3.62</v>
      </c>
      <c r="H513" s="51">
        <v>3.66</v>
      </c>
      <c r="I513" s="51">
        <v>24.96</v>
      </c>
      <c r="J513" s="51">
        <v>144.47999999999999</v>
      </c>
      <c r="K513" s="52">
        <v>496</v>
      </c>
      <c r="L513" s="51">
        <v>21.78</v>
      </c>
    </row>
    <row r="514" spans="1:12" ht="15">
      <c r="A514" s="25"/>
      <c r="B514" s="16"/>
      <c r="C514" s="11"/>
      <c r="D514" s="7" t="s">
        <v>23</v>
      </c>
      <c r="E514" s="50" t="s">
        <v>46</v>
      </c>
      <c r="F514" s="51">
        <v>130</v>
      </c>
      <c r="G514" s="51">
        <v>11.13</v>
      </c>
      <c r="H514" s="51">
        <v>13.35</v>
      </c>
      <c r="I514" s="51">
        <v>65.349999999999994</v>
      </c>
      <c r="J514" s="51">
        <v>426.14</v>
      </c>
      <c r="K514" s="52">
        <v>92</v>
      </c>
      <c r="L514" s="51">
        <v>26.2</v>
      </c>
    </row>
    <row r="515" spans="1:12" ht="15">
      <c r="A515" s="25"/>
      <c r="B515" s="16"/>
      <c r="C515" s="11"/>
      <c r="D515" s="7" t="s">
        <v>24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 t="s">
        <v>85</v>
      </c>
      <c r="F516" s="51">
        <v>40</v>
      </c>
      <c r="G516" s="51">
        <v>5.08</v>
      </c>
      <c r="H516" s="51">
        <v>4.5999999999999996</v>
      </c>
      <c r="I516" s="51">
        <v>0.28000000000000003</v>
      </c>
      <c r="J516" s="51">
        <v>62.8</v>
      </c>
      <c r="K516" s="52">
        <v>300</v>
      </c>
      <c r="L516" s="51">
        <v>12</v>
      </c>
    </row>
    <row r="517" spans="1:12" ht="1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6"/>
      <c r="B518" s="18"/>
      <c r="C518" s="8"/>
      <c r="D518" s="19" t="s">
        <v>39</v>
      </c>
      <c r="E518" s="9"/>
      <c r="F518" s="21">
        <f>SUM(F511:F517)</f>
        <v>570</v>
      </c>
      <c r="G518" s="21">
        <f t="shared" ref="G518" si="309">SUM(G511:G517)</f>
        <v>28.729999999999997</v>
      </c>
      <c r="H518" s="21">
        <f t="shared" ref="H518" si="310">SUM(H511:H517)</f>
        <v>32.729999999999997</v>
      </c>
      <c r="I518" s="21">
        <f t="shared" ref="I518" si="311">SUM(I511:I517)</f>
        <v>128.88999999999999</v>
      </c>
      <c r="J518" s="21">
        <f t="shared" ref="J518" si="312">SUM(J511:J517)</f>
        <v>923.42</v>
      </c>
      <c r="K518" s="27"/>
      <c r="L518" s="21">
        <v>78.05</v>
      </c>
    </row>
    <row r="519" spans="1:12" ht="15">
      <c r="A519" s="28">
        <f>A511</f>
        <v>2</v>
      </c>
      <c r="B519" s="14">
        <f>B511</f>
        <v>6</v>
      </c>
      <c r="C519" s="10" t="s">
        <v>25</v>
      </c>
      <c r="D519" s="12" t="s">
        <v>24</v>
      </c>
      <c r="E519" s="50" t="s">
        <v>157</v>
      </c>
      <c r="F519" s="51">
        <v>150</v>
      </c>
      <c r="G519" s="51">
        <v>2.25</v>
      </c>
      <c r="H519" s="51">
        <v>0.75</v>
      </c>
      <c r="I519" s="51">
        <v>31.5</v>
      </c>
      <c r="J519" s="51">
        <v>144</v>
      </c>
      <c r="K519" s="52">
        <v>112</v>
      </c>
      <c r="L519" s="51">
        <v>26.25</v>
      </c>
    </row>
    <row r="520" spans="1:12" ht="15">
      <c r="A520" s="25"/>
      <c r="B520" s="16"/>
      <c r="C520" s="11"/>
      <c r="D520" s="11" t="s">
        <v>31</v>
      </c>
      <c r="E520" s="50" t="s">
        <v>111</v>
      </c>
      <c r="F520" s="51">
        <v>200</v>
      </c>
      <c r="G520" s="51">
        <v>1</v>
      </c>
      <c r="H520" s="51">
        <v>0</v>
      </c>
      <c r="I520" s="51">
        <v>20.2</v>
      </c>
      <c r="J520" s="51">
        <v>84.44</v>
      </c>
      <c r="K520" s="52">
        <v>518</v>
      </c>
      <c r="L520" s="51">
        <v>17.8</v>
      </c>
    </row>
    <row r="521" spans="1:12" ht="1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6"/>
      <c r="B522" s="18"/>
      <c r="C522" s="8"/>
      <c r="D522" s="19" t="s">
        <v>39</v>
      </c>
      <c r="E522" s="9"/>
      <c r="F522" s="21">
        <f>SUM(F519:F521)</f>
        <v>350</v>
      </c>
      <c r="G522" s="21">
        <f t="shared" ref="G522" si="313">SUM(G519:G521)</f>
        <v>3.25</v>
      </c>
      <c r="H522" s="21">
        <f t="shared" ref="H522" si="314">SUM(H519:H521)</f>
        <v>0.75</v>
      </c>
      <c r="I522" s="21">
        <f t="shared" ref="I522" si="315">SUM(I519:I521)</f>
        <v>51.7</v>
      </c>
      <c r="J522" s="21">
        <f t="shared" ref="J522" si="316">SUM(J519:J521)</f>
        <v>228.44</v>
      </c>
      <c r="K522" s="27"/>
      <c r="L522" s="21">
        <v>44.05</v>
      </c>
    </row>
    <row r="523" spans="1:12" ht="15">
      <c r="A523" s="28">
        <f>A511</f>
        <v>2</v>
      </c>
      <c r="B523" s="14">
        <f>B511</f>
        <v>6</v>
      </c>
      <c r="C523" s="10" t="s">
        <v>26</v>
      </c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 t="s">
        <v>158</v>
      </c>
      <c r="F524" s="51">
        <v>250</v>
      </c>
      <c r="G524" s="51">
        <v>4.4000000000000004</v>
      </c>
      <c r="H524" s="51">
        <v>5.27</v>
      </c>
      <c r="I524" s="51">
        <v>7.38</v>
      </c>
      <c r="J524" s="51">
        <v>114.5</v>
      </c>
      <c r="K524" s="52">
        <v>157</v>
      </c>
      <c r="L524" s="51">
        <v>25.59</v>
      </c>
    </row>
    <row r="525" spans="1:12" ht="15">
      <c r="A525" s="25"/>
      <c r="B525" s="16"/>
      <c r="C525" s="11"/>
      <c r="D525" s="7" t="s">
        <v>29</v>
      </c>
      <c r="E525" s="50" t="s">
        <v>160</v>
      </c>
      <c r="F525" s="51">
        <v>100</v>
      </c>
      <c r="G525" s="51">
        <v>21.22</v>
      </c>
      <c r="H525" s="51">
        <v>13.77</v>
      </c>
      <c r="I525" s="51">
        <v>18.079999999999998</v>
      </c>
      <c r="J525" s="51">
        <v>275.39</v>
      </c>
      <c r="K525" s="52">
        <v>381</v>
      </c>
      <c r="L525" s="51">
        <v>69.599999999999994</v>
      </c>
    </row>
    <row r="526" spans="1:12" ht="15">
      <c r="A526" s="25"/>
      <c r="B526" s="16"/>
      <c r="C526" s="11"/>
      <c r="D526" s="7" t="s">
        <v>30</v>
      </c>
      <c r="E526" s="50" t="s">
        <v>159</v>
      </c>
      <c r="F526" s="51">
        <v>220</v>
      </c>
      <c r="G526" s="51">
        <v>4.25</v>
      </c>
      <c r="H526" s="51">
        <v>13.53</v>
      </c>
      <c r="I526" s="51">
        <v>20.97</v>
      </c>
      <c r="J526" s="51">
        <v>224.93</v>
      </c>
      <c r="K526" s="52">
        <v>224.93</v>
      </c>
      <c r="L526" s="51">
        <v>16.579999999999998</v>
      </c>
    </row>
    <row r="527" spans="1:12" ht="15">
      <c r="A527" s="25"/>
      <c r="B527" s="16"/>
      <c r="C527" s="11"/>
      <c r="D527" s="7" t="s">
        <v>31</v>
      </c>
      <c r="E527" s="50" t="s">
        <v>53</v>
      </c>
      <c r="F527" s="51">
        <v>200</v>
      </c>
      <c r="G527" s="51">
        <v>0.16</v>
      </c>
      <c r="H527" s="51">
        <v>0</v>
      </c>
      <c r="I527" s="51">
        <v>27.2</v>
      </c>
      <c r="J527" s="51">
        <v>103.6</v>
      </c>
      <c r="K527" s="52">
        <v>296</v>
      </c>
      <c r="L527" s="51">
        <v>4.4400000000000004</v>
      </c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7" t="s">
        <v>33</v>
      </c>
      <c r="E529" s="50" t="s">
        <v>66</v>
      </c>
      <c r="F529" s="51">
        <v>100</v>
      </c>
      <c r="G529" s="51">
        <v>16</v>
      </c>
      <c r="H529" s="51">
        <v>1</v>
      </c>
      <c r="I529" s="51">
        <v>70</v>
      </c>
      <c r="J529" s="51">
        <v>335.5</v>
      </c>
      <c r="K529" s="52">
        <v>110</v>
      </c>
      <c r="L529" s="51">
        <v>8.3000000000000007</v>
      </c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6"/>
      <c r="B532" s="18"/>
      <c r="C532" s="8"/>
      <c r="D532" s="19" t="s">
        <v>39</v>
      </c>
      <c r="E532" s="9"/>
      <c r="F532" s="21">
        <f>SUM(F523:F531)</f>
        <v>870</v>
      </c>
      <c r="G532" s="21">
        <f t="shared" ref="G532" si="317">SUM(G523:G531)</f>
        <v>46.03</v>
      </c>
      <c r="H532" s="21">
        <f t="shared" ref="H532" si="318">SUM(H523:H531)</f>
        <v>33.57</v>
      </c>
      <c r="I532" s="21">
        <f t="shared" ref="I532" si="319">SUM(I523:I531)</f>
        <v>143.63</v>
      </c>
      <c r="J532" s="21">
        <f t="shared" ref="J532" si="320">SUM(J523:J531)</f>
        <v>1053.92</v>
      </c>
      <c r="K532" s="27"/>
      <c r="L532" s="21">
        <v>124.51</v>
      </c>
    </row>
    <row r="533" spans="1:12" ht="15">
      <c r="A533" s="28">
        <f>A511</f>
        <v>2</v>
      </c>
      <c r="B533" s="14">
        <f>B511</f>
        <v>6</v>
      </c>
      <c r="C533" s="10" t="s">
        <v>34</v>
      </c>
      <c r="D533" s="12" t="s">
        <v>35</v>
      </c>
      <c r="E533" s="50" t="s">
        <v>88</v>
      </c>
      <c r="F533" s="51">
        <v>100</v>
      </c>
      <c r="G533" s="51">
        <v>7.96</v>
      </c>
      <c r="H533" s="51">
        <v>13.29</v>
      </c>
      <c r="I533" s="51">
        <v>34.340000000000003</v>
      </c>
      <c r="J533" s="51">
        <v>291.91000000000003</v>
      </c>
      <c r="K533" s="52">
        <v>644</v>
      </c>
      <c r="L533" s="51">
        <v>15.02</v>
      </c>
    </row>
    <row r="534" spans="1:12" ht="15">
      <c r="A534" s="25"/>
      <c r="B534" s="16"/>
      <c r="C534" s="11"/>
      <c r="D534" s="12" t="s">
        <v>31</v>
      </c>
      <c r="E534" s="50" t="s">
        <v>55</v>
      </c>
      <c r="F534" s="51">
        <v>200</v>
      </c>
      <c r="G534" s="51">
        <v>5.8</v>
      </c>
      <c r="H534" s="51">
        <v>6.4</v>
      </c>
      <c r="I534" s="51">
        <v>9.4</v>
      </c>
      <c r="J534" s="51">
        <v>120</v>
      </c>
      <c r="K534" s="52">
        <v>515</v>
      </c>
      <c r="L534" s="51">
        <v>15</v>
      </c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6"/>
      <c r="B537" s="18"/>
      <c r="C537" s="8"/>
      <c r="D537" s="19" t="s">
        <v>39</v>
      </c>
      <c r="E537" s="9"/>
      <c r="F537" s="21">
        <f>SUM(F533:F536)</f>
        <v>300</v>
      </c>
      <c r="G537" s="21">
        <f t="shared" ref="G537" si="321">SUM(G533:G536)</f>
        <v>13.76</v>
      </c>
      <c r="H537" s="21">
        <f t="shared" ref="H537" si="322">SUM(H533:H536)</f>
        <v>19.689999999999998</v>
      </c>
      <c r="I537" s="21">
        <f t="shared" ref="I537" si="323">SUM(I533:I536)</f>
        <v>43.74</v>
      </c>
      <c r="J537" s="21">
        <f t="shared" ref="J537" si="324">SUM(J533:J536)</f>
        <v>411.91</v>
      </c>
      <c r="K537" s="27"/>
      <c r="L537" s="21">
        <v>30.02</v>
      </c>
    </row>
    <row r="538" spans="1:12" ht="15">
      <c r="A538" s="28">
        <f>A511</f>
        <v>2</v>
      </c>
      <c r="B538" s="14">
        <f>B511</f>
        <v>6</v>
      </c>
      <c r="C538" s="10" t="s">
        <v>36</v>
      </c>
      <c r="D538" s="7" t="s">
        <v>21</v>
      </c>
      <c r="E538" s="50" t="s">
        <v>92</v>
      </c>
      <c r="F538" s="51">
        <v>90</v>
      </c>
      <c r="G538" s="51">
        <v>17.64</v>
      </c>
      <c r="H538" s="51">
        <v>8.15</v>
      </c>
      <c r="I538" s="51">
        <v>12.39</v>
      </c>
      <c r="J538" s="51">
        <v>198.89</v>
      </c>
      <c r="K538" s="52">
        <v>349</v>
      </c>
      <c r="L538" s="51">
        <v>45.9</v>
      </c>
    </row>
    <row r="539" spans="1:12" ht="15">
      <c r="A539" s="25"/>
      <c r="B539" s="16"/>
      <c r="C539" s="11"/>
      <c r="D539" s="7" t="s">
        <v>30</v>
      </c>
      <c r="E539" s="50" t="s">
        <v>57</v>
      </c>
      <c r="F539" s="51">
        <v>250</v>
      </c>
      <c r="G539" s="51">
        <v>5.4</v>
      </c>
      <c r="H539" s="51">
        <v>7.4</v>
      </c>
      <c r="I539" s="51">
        <v>36.78</v>
      </c>
      <c r="J539" s="51">
        <v>237.1</v>
      </c>
      <c r="K539" s="52">
        <v>141</v>
      </c>
      <c r="L539" s="51">
        <v>25.8</v>
      </c>
    </row>
    <row r="540" spans="1:12" ht="15">
      <c r="A540" s="25"/>
      <c r="B540" s="16"/>
      <c r="C540" s="11"/>
      <c r="D540" s="7" t="s">
        <v>31</v>
      </c>
      <c r="E540" s="50" t="s">
        <v>74</v>
      </c>
      <c r="F540" s="51">
        <v>200</v>
      </c>
      <c r="G540" s="51">
        <v>0.12</v>
      </c>
      <c r="H540" s="51">
        <v>0</v>
      </c>
      <c r="I540" s="51">
        <v>6.68</v>
      </c>
      <c r="J540" s="51">
        <v>26.46</v>
      </c>
      <c r="K540" s="52">
        <v>286</v>
      </c>
      <c r="L540" s="51">
        <v>2.0499999999999998</v>
      </c>
    </row>
    <row r="541" spans="1:12" ht="15">
      <c r="A541" s="25"/>
      <c r="B541" s="16"/>
      <c r="C541" s="11"/>
      <c r="D541" s="7" t="s">
        <v>23</v>
      </c>
      <c r="E541" s="50" t="s">
        <v>60</v>
      </c>
      <c r="F541" s="51">
        <v>100</v>
      </c>
      <c r="G541" s="51">
        <v>7.6</v>
      </c>
      <c r="H541" s="51">
        <v>0.8</v>
      </c>
      <c r="I541" s="51">
        <v>49.2</v>
      </c>
      <c r="J541" s="51">
        <v>235</v>
      </c>
      <c r="K541" s="52">
        <v>108</v>
      </c>
      <c r="L541" s="51">
        <v>8.3000000000000007</v>
      </c>
    </row>
    <row r="542" spans="1:12" ht="15">
      <c r="A542" s="25"/>
      <c r="B542" s="16"/>
      <c r="C542" s="11"/>
      <c r="D542" s="11" t="s">
        <v>27</v>
      </c>
      <c r="E542" s="50" t="s">
        <v>161</v>
      </c>
      <c r="F542" s="51">
        <v>150</v>
      </c>
      <c r="G542" s="51">
        <v>0.83</v>
      </c>
      <c r="H542" s="51">
        <v>15.26</v>
      </c>
      <c r="I542" s="51">
        <v>5.73</v>
      </c>
      <c r="J542" s="51">
        <v>162.02000000000001</v>
      </c>
      <c r="K542" s="52">
        <v>22</v>
      </c>
      <c r="L542" s="51">
        <v>39.5</v>
      </c>
    </row>
    <row r="543" spans="1:12" ht="15">
      <c r="A543" s="25"/>
      <c r="B543" s="16"/>
      <c r="C543" s="11"/>
      <c r="D543" s="11" t="s">
        <v>24</v>
      </c>
      <c r="E543" s="50" t="s">
        <v>72</v>
      </c>
      <c r="F543" s="51">
        <v>200</v>
      </c>
      <c r="G543" s="51">
        <v>0.8</v>
      </c>
      <c r="H543" s="51">
        <v>0.6</v>
      </c>
      <c r="I543" s="51">
        <v>20.6</v>
      </c>
      <c r="J543" s="51">
        <v>94</v>
      </c>
      <c r="K543" s="52">
        <v>112</v>
      </c>
      <c r="L543" s="51">
        <v>46</v>
      </c>
    </row>
    <row r="544" spans="1:12" ht="15">
      <c r="A544" s="26"/>
      <c r="B544" s="18"/>
      <c r="C544" s="8"/>
      <c r="D544" s="19" t="s">
        <v>39</v>
      </c>
      <c r="E544" s="9"/>
      <c r="F544" s="21">
        <f>SUM(F538:F543)</f>
        <v>990</v>
      </c>
      <c r="G544" s="21">
        <f t="shared" ref="G544" si="325">SUM(G538:G543)</f>
        <v>32.389999999999993</v>
      </c>
      <c r="H544" s="21">
        <f t="shared" ref="H544" si="326">SUM(H538:H543)</f>
        <v>32.21</v>
      </c>
      <c r="I544" s="21">
        <f t="shared" ref="I544" si="327">SUM(I538:I543)</f>
        <v>131.38000000000002</v>
      </c>
      <c r="J544" s="21">
        <f t="shared" ref="J544" si="328">SUM(J538:J543)</f>
        <v>953.47</v>
      </c>
      <c r="K544" s="27"/>
      <c r="L544" s="21">
        <v>167.55</v>
      </c>
    </row>
    <row r="545" spans="1:12" ht="15">
      <c r="A545" s="28">
        <f>A511</f>
        <v>2</v>
      </c>
      <c r="B545" s="14">
        <f>B511</f>
        <v>6</v>
      </c>
      <c r="C545" s="10" t="s">
        <v>37</v>
      </c>
      <c r="D545" s="12" t="s">
        <v>38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35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12" t="s">
        <v>24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>
      <c r="A551" s="26"/>
      <c r="B551" s="18"/>
      <c r="C551" s="8"/>
      <c r="D551" s="20" t="s">
        <v>39</v>
      </c>
      <c r="E551" s="9"/>
      <c r="F551" s="21">
        <f>SUM(F545:F550)</f>
        <v>0</v>
      </c>
      <c r="G551" s="21">
        <f t="shared" ref="G551" si="329">SUM(G545:G550)</f>
        <v>0</v>
      </c>
      <c r="H551" s="21">
        <f t="shared" ref="H551" si="330">SUM(H545:H550)</f>
        <v>0</v>
      </c>
      <c r="I551" s="21">
        <f t="shared" ref="I551" si="331">SUM(I545:I550)</f>
        <v>0</v>
      </c>
      <c r="J551" s="21">
        <f t="shared" ref="J551" si="332">SUM(J545:J550)</f>
        <v>0</v>
      </c>
      <c r="K551" s="27"/>
      <c r="L551" s="21"/>
    </row>
    <row r="552" spans="1:12" ht="15.75" customHeight="1">
      <c r="A552" s="31">
        <f>A511</f>
        <v>2</v>
      </c>
      <c r="B552" s="32">
        <f>B511</f>
        <v>6</v>
      </c>
      <c r="C552" s="64" t="s">
        <v>4</v>
      </c>
      <c r="D552" s="65"/>
      <c r="E552" s="33"/>
      <c r="F552" s="34">
        <f>F518+F522+F532+F537+F544+F551</f>
        <v>3080</v>
      </c>
      <c r="G552" s="34">
        <f t="shared" ref="G552" si="333">G518+G522+G532+G537+G544+G551</f>
        <v>124.16</v>
      </c>
      <c r="H552" s="34">
        <f t="shared" ref="H552" si="334">H518+H522+H532+H537+H544+H551</f>
        <v>118.94999999999999</v>
      </c>
      <c r="I552" s="34">
        <f t="shared" ref="I552" si="335">I518+I522+I532+I537+I544+I551</f>
        <v>499.34000000000003</v>
      </c>
      <c r="J552" s="34">
        <f t="shared" ref="J552" si="336">J518+J522+J532+J537+J544+J551</f>
        <v>3571.16</v>
      </c>
      <c r="K552" s="35"/>
      <c r="L552" s="34">
        <v>444.18</v>
      </c>
    </row>
    <row r="553" spans="1:12" ht="15">
      <c r="A553" s="22">
        <v>2</v>
      </c>
      <c r="B553" s="23">
        <v>7</v>
      </c>
      <c r="C553" s="24" t="s">
        <v>20</v>
      </c>
      <c r="D553" s="5" t="s">
        <v>21</v>
      </c>
      <c r="E553" s="47" t="s">
        <v>128</v>
      </c>
      <c r="F553" s="48">
        <v>130</v>
      </c>
      <c r="G553" s="48">
        <v>14.17</v>
      </c>
      <c r="H553" s="48">
        <v>24.43</v>
      </c>
      <c r="I553" s="48">
        <v>6.98</v>
      </c>
      <c r="J553" s="48">
        <v>305.51</v>
      </c>
      <c r="K553" s="49">
        <v>301</v>
      </c>
      <c r="L553" s="48">
        <v>36.450000000000003</v>
      </c>
    </row>
    <row r="554" spans="1:12" ht="15">
      <c r="A554" s="25"/>
      <c r="B554" s="16"/>
      <c r="C554" s="11"/>
      <c r="D554" s="6"/>
      <c r="E554" s="50" t="s">
        <v>162</v>
      </c>
      <c r="F554" s="51">
        <v>200</v>
      </c>
      <c r="G554" s="51">
        <v>8.74</v>
      </c>
      <c r="H554" s="51">
        <v>12.4</v>
      </c>
      <c r="I554" s="51">
        <v>32.54</v>
      </c>
      <c r="J554" s="51">
        <v>277.48</v>
      </c>
      <c r="K554" s="52">
        <v>247</v>
      </c>
      <c r="L554" s="51">
        <v>18.75</v>
      </c>
    </row>
    <row r="555" spans="1:12" ht="15">
      <c r="A555" s="25"/>
      <c r="B555" s="16"/>
      <c r="C555" s="11"/>
      <c r="D555" s="7" t="s">
        <v>22</v>
      </c>
      <c r="E555" s="50" t="s">
        <v>83</v>
      </c>
      <c r="F555" s="51">
        <v>200</v>
      </c>
      <c r="G555" s="51">
        <v>0.26</v>
      </c>
      <c r="H555" s="51">
        <v>0</v>
      </c>
      <c r="I555" s="51">
        <v>15.22</v>
      </c>
      <c r="J555" s="51">
        <v>61.16</v>
      </c>
      <c r="K555" s="52">
        <v>494</v>
      </c>
      <c r="L555" s="51">
        <v>2.0499999999999998</v>
      </c>
    </row>
    <row r="556" spans="1:12" ht="15">
      <c r="A556" s="25"/>
      <c r="B556" s="16"/>
      <c r="C556" s="11"/>
      <c r="D556" s="7" t="s">
        <v>23</v>
      </c>
      <c r="E556" s="50" t="s">
        <v>60</v>
      </c>
      <c r="F556" s="51">
        <v>100</v>
      </c>
      <c r="G556" s="51">
        <v>7.6</v>
      </c>
      <c r="H556" s="51">
        <v>0.8</v>
      </c>
      <c r="I556" s="51">
        <v>49.2</v>
      </c>
      <c r="J556" s="51">
        <v>235</v>
      </c>
      <c r="K556" s="52">
        <v>108</v>
      </c>
      <c r="L556" s="51">
        <v>8.3000000000000007</v>
      </c>
    </row>
    <row r="557" spans="1:12" ht="15">
      <c r="A557" s="25"/>
      <c r="B557" s="16"/>
      <c r="C557" s="11"/>
      <c r="D557" s="7" t="s">
        <v>24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6"/>
      <c r="B560" s="18"/>
      <c r="C560" s="8"/>
      <c r="D560" s="19" t="s">
        <v>39</v>
      </c>
      <c r="E560" s="9"/>
      <c r="F560" s="21">
        <f>SUM(F553:F559)</f>
        <v>630</v>
      </c>
      <c r="G560" s="21">
        <f t="shared" ref="G560" si="337">SUM(G553:G559)</f>
        <v>30.770000000000003</v>
      </c>
      <c r="H560" s="21">
        <f t="shared" ref="H560" si="338">SUM(H553:H559)</f>
        <v>37.629999999999995</v>
      </c>
      <c r="I560" s="21">
        <f t="shared" ref="I560" si="339">SUM(I553:I559)</f>
        <v>103.94</v>
      </c>
      <c r="J560" s="21">
        <f t="shared" ref="J560" si="340">SUM(J553:J559)</f>
        <v>879.15</v>
      </c>
      <c r="K560" s="27"/>
      <c r="L560" s="21">
        <v>65.55</v>
      </c>
    </row>
    <row r="561" spans="1:12" ht="15">
      <c r="A561" s="28">
        <f>A553</f>
        <v>2</v>
      </c>
      <c r="B561" s="14">
        <f>B553</f>
        <v>7</v>
      </c>
      <c r="C561" s="10" t="s">
        <v>25</v>
      </c>
      <c r="D561" s="12" t="s">
        <v>31</v>
      </c>
      <c r="E561" s="50" t="s">
        <v>55</v>
      </c>
      <c r="F561" s="51">
        <v>200</v>
      </c>
      <c r="G561" s="51">
        <v>5.8</v>
      </c>
      <c r="H561" s="51">
        <v>6.4</v>
      </c>
      <c r="I561" s="51">
        <v>9.4</v>
      </c>
      <c r="J561" s="51">
        <v>120</v>
      </c>
      <c r="K561" s="52">
        <v>515</v>
      </c>
      <c r="L561" s="51">
        <v>15</v>
      </c>
    </row>
    <row r="562" spans="1:12" ht="15">
      <c r="A562" s="25"/>
      <c r="B562" s="16"/>
      <c r="C562" s="11"/>
      <c r="D562" s="11" t="s">
        <v>35</v>
      </c>
      <c r="E562" s="50" t="s">
        <v>56</v>
      </c>
      <c r="F562" s="51">
        <v>60</v>
      </c>
      <c r="G562" s="51">
        <v>4.46</v>
      </c>
      <c r="H562" s="51">
        <v>6.05</v>
      </c>
      <c r="I562" s="51">
        <v>36.6</v>
      </c>
      <c r="J562" s="51">
        <v>219.98</v>
      </c>
      <c r="K562" s="52">
        <v>276</v>
      </c>
      <c r="L562" s="51">
        <v>10.1</v>
      </c>
    </row>
    <row r="563" spans="1:12" ht="1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6"/>
      <c r="B564" s="18"/>
      <c r="C564" s="8"/>
      <c r="D564" s="19" t="s">
        <v>39</v>
      </c>
      <c r="E564" s="9"/>
      <c r="F564" s="21">
        <f>SUM(F561:F563)</f>
        <v>260</v>
      </c>
      <c r="G564" s="21">
        <f t="shared" ref="G564" si="341">SUM(G561:G563)</f>
        <v>10.26</v>
      </c>
      <c r="H564" s="21">
        <f t="shared" ref="H564" si="342">SUM(H561:H563)</f>
        <v>12.45</v>
      </c>
      <c r="I564" s="21">
        <f t="shared" ref="I564" si="343">SUM(I561:I563)</f>
        <v>46</v>
      </c>
      <c r="J564" s="21">
        <f t="shared" ref="J564" si="344">SUM(J561:J563)</f>
        <v>339.98</v>
      </c>
      <c r="K564" s="27"/>
      <c r="L564" s="21">
        <v>25.1</v>
      </c>
    </row>
    <row r="565" spans="1:12" ht="15">
      <c r="A565" s="28">
        <f>A553</f>
        <v>2</v>
      </c>
      <c r="B565" s="14">
        <f>B553</f>
        <v>7</v>
      </c>
      <c r="C565" s="10" t="s">
        <v>26</v>
      </c>
      <c r="D565" s="7" t="s">
        <v>27</v>
      </c>
      <c r="E565" s="50" t="s">
        <v>165</v>
      </c>
      <c r="F565" s="51">
        <v>100</v>
      </c>
      <c r="G565" s="51">
        <v>0.6</v>
      </c>
      <c r="H565" s="51">
        <v>0.2</v>
      </c>
      <c r="I565" s="51">
        <v>4.2</v>
      </c>
      <c r="J565" s="51">
        <v>19.899999999999999</v>
      </c>
      <c r="K565" s="52">
        <v>106</v>
      </c>
      <c r="L565" s="51">
        <v>24</v>
      </c>
    </row>
    <row r="566" spans="1:12" ht="15">
      <c r="A566" s="25"/>
      <c r="B566" s="16"/>
      <c r="C566" s="11"/>
      <c r="D566" s="7" t="s">
        <v>28</v>
      </c>
      <c r="E566" s="50" t="s">
        <v>163</v>
      </c>
      <c r="F566" s="51">
        <v>250</v>
      </c>
      <c r="G566" s="51">
        <v>3.47</v>
      </c>
      <c r="H566" s="51">
        <v>5.35</v>
      </c>
      <c r="I566" s="51">
        <v>14.87</v>
      </c>
      <c r="J566" s="51">
        <v>120.87</v>
      </c>
      <c r="K566" s="52">
        <v>66</v>
      </c>
      <c r="L566" s="51">
        <v>20</v>
      </c>
    </row>
    <row r="567" spans="1:12" ht="15">
      <c r="A567" s="25"/>
      <c r="B567" s="16"/>
      <c r="C567" s="11"/>
      <c r="D567" s="7" t="s">
        <v>29</v>
      </c>
      <c r="E567" s="50" t="s">
        <v>164</v>
      </c>
      <c r="F567" s="51">
        <v>120</v>
      </c>
      <c r="G567" s="51">
        <v>28.45</v>
      </c>
      <c r="H567" s="51">
        <v>18.77</v>
      </c>
      <c r="I567" s="51">
        <v>9.9</v>
      </c>
      <c r="J567" s="51">
        <v>323.08999999999997</v>
      </c>
      <c r="K567" s="52">
        <v>335</v>
      </c>
      <c r="L567" s="51">
        <v>69.709999999999994</v>
      </c>
    </row>
    <row r="568" spans="1:12" ht="15">
      <c r="A568" s="25"/>
      <c r="B568" s="16"/>
      <c r="C568" s="11"/>
      <c r="D568" s="7" t="s">
        <v>30</v>
      </c>
      <c r="E568" s="50" t="s">
        <v>57</v>
      </c>
      <c r="F568" s="51">
        <v>250</v>
      </c>
      <c r="G568" s="51">
        <v>5.4</v>
      </c>
      <c r="H568" s="51">
        <v>7.4</v>
      </c>
      <c r="I568" s="51">
        <v>36.78</v>
      </c>
      <c r="J568" s="51">
        <v>237.1</v>
      </c>
      <c r="K568" s="52">
        <v>141</v>
      </c>
      <c r="L568" s="51">
        <v>25.8</v>
      </c>
    </row>
    <row r="569" spans="1:12" ht="15">
      <c r="A569" s="25"/>
      <c r="B569" s="16"/>
      <c r="C569" s="11"/>
      <c r="D569" s="7" t="s">
        <v>31</v>
      </c>
      <c r="E569" s="50" t="s">
        <v>67</v>
      </c>
      <c r="F569" s="51">
        <v>200</v>
      </c>
      <c r="G569" s="51">
        <v>0.1</v>
      </c>
      <c r="H569" s="51">
        <v>0.04</v>
      </c>
      <c r="I569" s="51">
        <v>20.7</v>
      </c>
      <c r="J569" s="51">
        <v>81.400000000000006</v>
      </c>
      <c r="K569" s="52">
        <v>520</v>
      </c>
      <c r="L569" s="51">
        <v>8.5399999999999991</v>
      </c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7" t="s">
        <v>33</v>
      </c>
      <c r="E571" s="50" t="s">
        <v>54</v>
      </c>
      <c r="F571" s="51">
        <v>100</v>
      </c>
      <c r="G571" s="51">
        <v>6.6</v>
      </c>
      <c r="H571" s="51">
        <v>1.2</v>
      </c>
      <c r="I571" s="51">
        <v>33.4</v>
      </c>
      <c r="J571" s="51">
        <v>174</v>
      </c>
      <c r="K571" s="52">
        <v>109</v>
      </c>
      <c r="L571" s="51">
        <v>8.3000000000000007</v>
      </c>
    </row>
    <row r="572" spans="1:12" ht="15">
      <c r="A572" s="25"/>
      <c r="B572" s="16"/>
      <c r="C572" s="11"/>
      <c r="D572" s="11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6"/>
      <c r="B574" s="18"/>
      <c r="C574" s="8"/>
      <c r="D574" s="19" t="s">
        <v>39</v>
      </c>
      <c r="E574" s="9"/>
      <c r="F574" s="21">
        <f>SUM(F565:F573)</f>
        <v>1020</v>
      </c>
      <c r="G574" s="21">
        <f t="shared" ref="G574" si="345">SUM(G565:G573)</f>
        <v>44.62</v>
      </c>
      <c r="H574" s="21">
        <f t="shared" ref="H574" si="346">SUM(H565:H573)</f>
        <v>32.96</v>
      </c>
      <c r="I574" s="21">
        <f t="shared" ref="I574" si="347">SUM(I565:I573)</f>
        <v>119.85</v>
      </c>
      <c r="J574" s="21">
        <f t="shared" ref="J574" si="348">SUM(J565:J573)</f>
        <v>956.36</v>
      </c>
      <c r="K574" s="27"/>
      <c r="L574" s="21">
        <v>156.35</v>
      </c>
    </row>
    <row r="575" spans="1:12" ht="15">
      <c r="A575" s="28">
        <f>A553</f>
        <v>2</v>
      </c>
      <c r="B575" s="14">
        <f>B553</f>
        <v>7</v>
      </c>
      <c r="C575" s="10" t="s">
        <v>34</v>
      </c>
      <c r="D575" s="12"/>
      <c r="E575" s="50" t="s">
        <v>212</v>
      </c>
      <c r="F575" s="51">
        <v>200</v>
      </c>
      <c r="G575" s="51">
        <v>3.26</v>
      </c>
      <c r="H575" s="51">
        <v>0.88</v>
      </c>
      <c r="I575" s="51">
        <v>20.420000000000002</v>
      </c>
      <c r="J575" s="51">
        <v>106.3</v>
      </c>
      <c r="K575" s="52">
        <v>11</v>
      </c>
      <c r="L575" s="51">
        <v>29.95</v>
      </c>
    </row>
    <row r="576" spans="1:12" ht="15">
      <c r="A576" s="25"/>
      <c r="B576" s="16"/>
      <c r="C576" s="11"/>
      <c r="D576" s="12" t="s">
        <v>31</v>
      </c>
      <c r="E576" s="50" t="s">
        <v>89</v>
      </c>
      <c r="F576" s="51">
        <v>200</v>
      </c>
      <c r="G576" s="51">
        <v>1.4</v>
      </c>
      <c r="H576" s="51">
        <v>0.2</v>
      </c>
      <c r="I576" s="51">
        <v>26.4</v>
      </c>
      <c r="J576" s="51">
        <v>120</v>
      </c>
      <c r="K576" s="52">
        <v>518</v>
      </c>
      <c r="L576" s="51">
        <v>17.8</v>
      </c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6"/>
      <c r="B579" s="18"/>
      <c r="C579" s="8"/>
      <c r="D579" s="19" t="s">
        <v>39</v>
      </c>
      <c r="E579" s="9"/>
      <c r="F579" s="21">
        <f>SUM(F575:F578)</f>
        <v>400</v>
      </c>
      <c r="G579" s="21">
        <f t="shared" ref="G579" si="349">SUM(G575:G578)</f>
        <v>4.66</v>
      </c>
      <c r="H579" s="21">
        <f t="shared" ref="H579" si="350">SUM(H575:H578)</f>
        <v>1.08</v>
      </c>
      <c r="I579" s="21">
        <f t="shared" ref="I579" si="351">SUM(I575:I578)</f>
        <v>46.82</v>
      </c>
      <c r="J579" s="21">
        <f t="shared" ref="J579" si="352">SUM(J575:J578)</f>
        <v>226.3</v>
      </c>
      <c r="K579" s="27"/>
      <c r="L579" s="21">
        <v>47.75</v>
      </c>
    </row>
    <row r="580" spans="1:12" ht="15">
      <c r="A580" s="28">
        <f>A553</f>
        <v>2</v>
      </c>
      <c r="B580" s="14">
        <f>B553</f>
        <v>7</v>
      </c>
      <c r="C580" s="10" t="s">
        <v>36</v>
      </c>
      <c r="D580" s="7" t="s">
        <v>21</v>
      </c>
      <c r="E580" s="50" t="s">
        <v>117</v>
      </c>
      <c r="F580" s="51">
        <v>100</v>
      </c>
      <c r="G580" s="51">
        <v>15.53</v>
      </c>
      <c r="H580" s="51">
        <v>8.9</v>
      </c>
      <c r="I580" s="51">
        <v>9.0399999999999991</v>
      </c>
      <c r="J580" s="51">
        <v>175.88</v>
      </c>
      <c r="K580" s="52">
        <v>389</v>
      </c>
      <c r="L580" s="51">
        <v>62.67</v>
      </c>
    </row>
    <row r="581" spans="1:12" ht="15">
      <c r="A581" s="25"/>
      <c r="B581" s="16"/>
      <c r="C581" s="11"/>
      <c r="D581" s="7" t="s">
        <v>30</v>
      </c>
      <c r="E581" s="50" t="s">
        <v>150</v>
      </c>
      <c r="F581" s="51">
        <v>150</v>
      </c>
      <c r="G581" s="51">
        <v>3.87</v>
      </c>
      <c r="H581" s="51">
        <v>4.7</v>
      </c>
      <c r="I581" s="51">
        <v>40.08</v>
      </c>
      <c r="J581" s="51">
        <v>218.03</v>
      </c>
      <c r="K581" s="52">
        <v>414</v>
      </c>
      <c r="L581" s="51">
        <v>7.6</v>
      </c>
    </row>
    <row r="582" spans="1:12" ht="15">
      <c r="A582" s="25"/>
      <c r="B582" s="16"/>
      <c r="C582" s="11"/>
      <c r="D582" s="7" t="s">
        <v>31</v>
      </c>
      <c r="E582" s="50" t="s">
        <v>74</v>
      </c>
      <c r="F582" s="51">
        <v>200</v>
      </c>
      <c r="G582" s="51">
        <v>0.12</v>
      </c>
      <c r="H582" s="51">
        <v>0</v>
      </c>
      <c r="I582" s="51">
        <v>6.68</v>
      </c>
      <c r="J582" s="51">
        <v>26.46</v>
      </c>
      <c r="K582" s="52">
        <v>286</v>
      </c>
      <c r="L582" s="51">
        <v>2.0499999999999998</v>
      </c>
    </row>
    <row r="583" spans="1:12" ht="15">
      <c r="A583" s="25"/>
      <c r="B583" s="16"/>
      <c r="C583" s="11"/>
      <c r="D583" s="7" t="s">
        <v>23</v>
      </c>
      <c r="E583" s="50" t="s">
        <v>60</v>
      </c>
      <c r="F583" s="51">
        <v>100</v>
      </c>
      <c r="G583" s="51">
        <v>7.6</v>
      </c>
      <c r="H583" s="51">
        <v>0.8</v>
      </c>
      <c r="I583" s="51">
        <v>49.2</v>
      </c>
      <c r="J583" s="51">
        <v>235</v>
      </c>
      <c r="K583" s="52">
        <v>108</v>
      </c>
      <c r="L583" s="51">
        <v>8.3000000000000007</v>
      </c>
    </row>
    <row r="584" spans="1:12" ht="15">
      <c r="A584" s="25"/>
      <c r="B584" s="16"/>
      <c r="C584" s="11"/>
      <c r="D584" s="11" t="s">
        <v>24</v>
      </c>
      <c r="E584" s="50" t="s">
        <v>76</v>
      </c>
      <c r="F584" s="51">
        <v>200</v>
      </c>
      <c r="G584" s="51">
        <v>1.2</v>
      </c>
      <c r="H584" s="51">
        <v>1.2</v>
      </c>
      <c r="I584" s="51">
        <v>30.8</v>
      </c>
      <c r="J584" s="51">
        <v>144</v>
      </c>
      <c r="K584" s="52">
        <v>112</v>
      </c>
      <c r="L584" s="51">
        <v>78.400000000000006</v>
      </c>
    </row>
    <row r="585" spans="1:12" ht="15">
      <c r="A585" s="25"/>
      <c r="B585" s="16"/>
      <c r="C585" s="11"/>
      <c r="D585" s="11" t="s">
        <v>27</v>
      </c>
      <c r="E585" s="50" t="s">
        <v>166</v>
      </c>
      <c r="F585" s="51">
        <v>220</v>
      </c>
      <c r="G585" s="51">
        <v>16.21</v>
      </c>
      <c r="H585" s="51">
        <v>23.19</v>
      </c>
      <c r="I585" s="51">
        <v>29.63</v>
      </c>
      <c r="J585" s="51">
        <v>389.03</v>
      </c>
      <c r="K585" s="52">
        <v>8</v>
      </c>
      <c r="L585" s="51">
        <v>30.14</v>
      </c>
    </row>
    <row r="586" spans="1:12" ht="15">
      <c r="A586" s="26"/>
      <c r="B586" s="18"/>
      <c r="C586" s="8"/>
      <c r="D586" s="19" t="s">
        <v>39</v>
      </c>
      <c r="E586" s="9"/>
      <c r="F586" s="21">
        <f>SUM(F580:F585)</f>
        <v>970</v>
      </c>
      <c r="G586" s="21">
        <f t="shared" ref="G586" si="353">SUM(G580:G585)</f>
        <v>44.53</v>
      </c>
      <c r="H586" s="21">
        <f t="shared" ref="H586" si="354">SUM(H580:H585)</f>
        <v>38.790000000000006</v>
      </c>
      <c r="I586" s="21">
        <f t="shared" ref="I586" si="355">SUM(I580:I585)</f>
        <v>165.43</v>
      </c>
      <c r="J586" s="21">
        <f t="shared" ref="J586" si="356">SUM(J580:J585)</f>
        <v>1188.3999999999999</v>
      </c>
      <c r="K586" s="27"/>
      <c r="L586" s="21">
        <v>184.09</v>
      </c>
    </row>
    <row r="587" spans="1:12" ht="15">
      <c r="A587" s="28">
        <f>A553</f>
        <v>2</v>
      </c>
      <c r="B587" s="14">
        <f>B553</f>
        <v>7</v>
      </c>
      <c r="C587" s="10" t="s">
        <v>37</v>
      </c>
      <c r="D587" s="12" t="s">
        <v>38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12" t="s">
        <v>24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>
      <c r="A593" s="26"/>
      <c r="B593" s="18"/>
      <c r="C593" s="8"/>
      <c r="D593" s="20" t="s">
        <v>39</v>
      </c>
      <c r="E593" s="9"/>
      <c r="F593" s="21">
        <f>SUM(F587:F592)</f>
        <v>0</v>
      </c>
      <c r="G593" s="21">
        <f t="shared" ref="G593" si="357">SUM(G587:G592)</f>
        <v>0</v>
      </c>
      <c r="H593" s="21">
        <f t="shared" ref="H593" si="358">SUM(H587:H592)</f>
        <v>0</v>
      </c>
      <c r="I593" s="21">
        <f t="shared" ref="I593" si="359">SUM(I587:I592)</f>
        <v>0</v>
      </c>
      <c r="J593" s="21">
        <f t="shared" ref="J593" si="360">SUM(J587:J592)</f>
        <v>0</v>
      </c>
      <c r="K593" s="27"/>
      <c r="L593" s="21"/>
    </row>
    <row r="594" spans="1:12" ht="15">
      <c r="A594" s="37">
        <f>A553</f>
        <v>2</v>
      </c>
      <c r="B594" s="38">
        <f>B553</f>
        <v>7</v>
      </c>
      <c r="C594" s="61" t="s">
        <v>4</v>
      </c>
      <c r="D594" s="62"/>
      <c r="E594" s="39"/>
      <c r="F594" s="40">
        <f>F560+F564+F574+F579+F586+F593</f>
        <v>3280</v>
      </c>
      <c r="G594" s="40">
        <f t="shared" ref="G594" si="361">G560+G564+G574+G579+G586+G593</f>
        <v>134.84</v>
      </c>
      <c r="H594" s="40">
        <f t="shared" ref="H594" si="362">H560+H564+H574+H579+H586+H593</f>
        <v>122.91</v>
      </c>
      <c r="I594" s="40">
        <f t="shared" ref="I594" si="363">I560+I564+I574+I579+I586+I593</f>
        <v>482.03999999999996</v>
      </c>
      <c r="J594" s="40">
        <f t="shared" ref="J594" si="364">J560+J564+J574+J579+J586+J593</f>
        <v>3590.1900000000005</v>
      </c>
      <c r="K594" s="41"/>
      <c r="L594" s="34">
        <f>L560+L564+L574+L579+L586+L593</f>
        <v>478.84000000000003</v>
      </c>
    </row>
    <row r="595" spans="1:12">
      <c r="A595" s="29"/>
      <c r="B595" s="30"/>
      <c r="C595" s="63" t="s">
        <v>5</v>
      </c>
      <c r="D595" s="63"/>
      <c r="E595" s="63"/>
      <c r="F595" s="42">
        <f>(F47+F90+F132+F174+F216+F258+F300+F342+F384+F426+F468+F510+F552+F594)/(IF(F47=0,0,1)+IF(F90=0,0,1)+IF(F132=0,0,1)+IF(F174=0,0,1)+IF(F216=0,0,1)+IF(F258=0,0,1)+IF(F300=0,0,1)+IF(F342=0,0,1)+IF(F384=0,0,1)+IF(F426=0,0,1)+IF(F468=0,0,1)+IF(F510=0,0,1)+IF(F552=0,0,1)+IF(F594=0,0,1))</f>
        <v>3077.8571428571427</v>
      </c>
      <c r="G595" s="42">
        <f t="shared" ref="G595:L595" si="365">(G47+G90+G132+G174+G216+G258+G300+G342+G384+G426+G468+G510+G552+G594)/(IF(G47=0,0,1)+IF(G90=0,0,1)+IF(G132=0,0,1)+IF(G174=0,0,1)+IF(G216=0,0,1)+IF(G258=0,0,1)+IF(G300=0,0,1)+IF(G342=0,0,1)+IF(G384=0,0,1)+IF(G426=0,0,1)+IF(G468=0,0,1)+IF(G510=0,0,1)+IF(G552=0,0,1)+IF(G594=0,0,1))</f>
        <v>123.85714285714285</v>
      </c>
      <c r="H595" s="42">
        <f t="shared" si="365"/>
        <v>120.94142857142857</v>
      </c>
      <c r="I595" s="42">
        <f t="shared" si="365"/>
        <v>479.51428571428579</v>
      </c>
      <c r="J595" s="42">
        <f t="shared" si="365"/>
        <v>3500.8150000000001</v>
      </c>
      <c r="K595" s="42"/>
      <c r="L595" s="42">
        <f t="shared" si="365"/>
        <v>466.4678571428571</v>
      </c>
    </row>
  </sheetData>
  <mergeCells count="18">
    <mergeCell ref="C300:D300"/>
    <mergeCell ref="C47:D47"/>
    <mergeCell ref="C1:E1"/>
    <mergeCell ref="H1:K1"/>
    <mergeCell ref="H2:K2"/>
    <mergeCell ref="C90:D90"/>
    <mergeCell ref="C132:D132"/>
    <mergeCell ref="C174:D174"/>
    <mergeCell ref="C216:D216"/>
    <mergeCell ref="C258:D258"/>
    <mergeCell ref="C594:D594"/>
    <mergeCell ref="C595:E595"/>
    <mergeCell ref="C342:D342"/>
    <mergeCell ref="C384:D384"/>
    <mergeCell ref="C426:D426"/>
    <mergeCell ref="C468:D468"/>
    <mergeCell ref="C510:D510"/>
    <mergeCell ref="C552:D55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 кабинет</cp:lastModifiedBy>
  <cp:lastPrinted>2024-11-21T05:24:01Z</cp:lastPrinted>
  <dcterms:created xsi:type="dcterms:W3CDTF">2022-05-16T14:23:56Z</dcterms:created>
  <dcterms:modified xsi:type="dcterms:W3CDTF">2024-11-21T05:27:25Z</dcterms:modified>
</cp:coreProperties>
</file>